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12036" activeTab="0"/>
  </bookViews>
  <sheets>
    <sheet name="12.12.2017" sheetId="1" r:id="rId1"/>
  </sheets>
  <definedNames>
    <definedName name="_xlnm.Print_Area" localSheetId="0">'12.12.2017'!$A$1:$K$195</definedName>
  </definedNames>
  <calcPr fullCalcOnLoad="1"/>
</workbook>
</file>

<file path=xl/sharedStrings.xml><?xml version="1.0" encoding="utf-8"?>
<sst xmlns="http://schemas.openxmlformats.org/spreadsheetml/2006/main" count="263" uniqueCount="208">
  <si>
    <t xml:space="preserve"> 1.1</t>
  </si>
  <si>
    <t>Цели деятельности муниципального учреждения:</t>
  </si>
  <si>
    <t xml:space="preserve"> 1.2</t>
  </si>
  <si>
    <t>Виды деятельности муниципального учреждения:</t>
  </si>
  <si>
    <t xml:space="preserve"> 1.3</t>
  </si>
  <si>
    <t>Перечень услуг (работ), осуществляемых на платной основе:</t>
  </si>
  <si>
    <t>2.</t>
  </si>
  <si>
    <t>Показатели финансового состояния учреждения</t>
  </si>
  <si>
    <t>Сумма</t>
  </si>
  <si>
    <t>Нефинансовые активы, всего:</t>
  </si>
  <si>
    <t>из них:</t>
  </si>
  <si>
    <t>Общая балансовая стоимость недвижимого муниципального имущества, всего</t>
  </si>
  <si>
    <t>в том числе:</t>
  </si>
  <si>
    <t xml:space="preserve"> 1.1.1</t>
  </si>
  <si>
    <t xml:space="preserve"> 1.1.2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</si>
  <si>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</si>
  <si>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 xml:space="preserve"> 1.1.3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</si>
  <si>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</si>
  <si>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 xml:space="preserve"> 1.1.4</t>
  </si>
  <si>
    <t>Остаточная стоимость недвижимого муниципального имущества, 
всего</t>
  </si>
  <si>
    <t>Общая балансовая стоимость движимого муниципального имущества, всего</t>
  </si>
  <si>
    <t xml:space="preserve"> 1.2.1</t>
  </si>
  <si>
    <t xml:space="preserve"> 1.2.2</t>
  </si>
  <si>
    <t>Остаточная стоимость особо ценого движимого имущества</t>
  </si>
  <si>
    <t>I.</t>
  </si>
  <si>
    <t>II.</t>
  </si>
  <si>
    <t>Финансовые активы, всего</t>
  </si>
  <si>
    <t xml:space="preserve"> 2.1</t>
  </si>
  <si>
    <t xml:space="preserve"> 2.2</t>
  </si>
  <si>
    <t xml:space="preserve"> 2.2.1</t>
  </si>
  <si>
    <t>по выданным авансам на услуги связи</t>
  </si>
  <si>
    <t xml:space="preserve"> 2.2.2</t>
  </si>
  <si>
    <t xml:space="preserve">по выданным авансам на транспортные услуги </t>
  </si>
  <si>
    <t>по выданным авансам на коммунальные услуги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</si>
  <si>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</si>
  <si>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</si>
  <si>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</si>
  <si>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</si>
  <si>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</si>
  <si>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</si>
  <si>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по выданным авансам на услуги по содержанию имущества</t>
  </si>
  <si>
    <t>Просроченная кредиторская задолженность</t>
  </si>
  <si>
    <t>по начислениям на выплаты по оплате труда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</si>
  <si>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</si>
  <si>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</si>
  <si>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</si>
  <si>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</si>
  <si>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</si>
  <si>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</si>
  <si>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</si>
  <si>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</si>
  <si>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</si>
  <si>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</si>
  <si>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</t>
  </si>
  <si>
    <t>по прочим расчетам с кредиторами</t>
  </si>
  <si>
    <t>Планируемый остаток средств на начало планируемого года</t>
  </si>
  <si>
    <t>Поступления,всего:</t>
  </si>
  <si>
    <t>Субсидии на выполнение муниципального задания</t>
  </si>
  <si>
    <t>Целевые субсидии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</si>
  <si>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</si>
  <si>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</si>
  <si>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Оплата труда и начисления на выплаты по оплате труда, всего</t>
  </si>
  <si>
    <t>Начисления на выплаты по оплате труда</t>
  </si>
  <si>
    <t>Оплата работ,услуг,всего</t>
  </si>
  <si>
    <t>Работы,услуги по содержанию имущества</t>
  </si>
  <si>
    <t>Прочие работы,услуги</t>
  </si>
  <si>
    <t>Безвозмездные перечисления организациям,всего</t>
  </si>
  <si>
    <t>Социальное обеспечение,всего</t>
  </si>
  <si>
    <t>Пособие по социальной помощи населению</t>
  </si>
  <si>
    <t>Поступление нефинансовых активов, всего</t>
  </si>
  <si>
    <t>Увеличение стоимости нематериальных активов</t>
  </si>
  <si>
    <t>Увеличение стоимости непроизведенных активов</t>
  </si>
  <si>
    <t>Поступление финансовых активов, всего</t>
  </si>
  <si>
    <t>Увеличение стоимости акций и иных форм участия в капитале</t>
  </si>
  <si>
    <t>Справочно:</t>
  </si>
  <si>
    <t>Объем публичных обязательств,всего</t>
  </si>
  <si>
    <t>Увеличение стоимости ценных бумаг,кроме акций и иных форм
участия в капитале</t>
  </si>
  <si>
    <t>Безвозмездные перечисления государственным и муниципальным
организациям</t>
  </si>
  <si>
    <t>(подпись)                                      (расшифровка подписи)</t>
  </si>
  <si>
    <t xml:space="preserve"> 2.2.3</t>
  </si>
  <si>
    <t xml:space="preserve"> 2.2.4</t>
  </si>
  <si>
    <t xml:space="preserve"> 2.2.5</t>
  </si>
  <si>
    <t xml:space="preserve"> 2.2.6</t>
  </si>
  <si>
    <t xml:space="preserve"> 2.2.7</t>
  </si>
  <si>
    <t xml:space="preserve"> 2.2.8</t>
  </si>
  <si>
    <t xml:space="preserve"> 2.2.9</t>
  </si>
  <si>
    <t xml:space="preserve"> 2.2.10</t>
  </si>
  <si>
    <t xml:space="preserve"> 2.3</t>
  </si>
  <si>
    <t xml:space="preserve"> 2.3.1</t>
  </si>
  <si>
    <t xml:space="preserve"> 2.3.2</t>
  </si>
  <si>
    <t xml:space="preserve"> 2.3.3</t>
  </si>
  <si>
    <t xml:space="preserve"> 2.3.4</t>
  </si>
  <si>
    <t xml:space="preserve"> 2.3.6</t>
  </si>
  <si>
    <t xml:space="preserve"> 2.3.7</t>
  </si>
  <si>
    <t xml:space="preserve"> 2.3.8</t>
  </si>
  <si>
    <t xml:space="preserve"> 2.3.9</t>
  </si>
  <si>
    <t xml:space="preserve"> 2.3.10</t>
  </si>
  <si>
    <t>III.</t>
  </si>
  <si>
    <t xml:space="preserve"> 3.1</t>
  </si>
  <si>
    <t xml:space="preserve"> 3.2</t>
  </si>
  <si>
    <t xml:space="preserve"> 3.2.1</t>
  </si>
  <si>
    <t xml:space="preserve"> 3.2.2</t>
  </si>
  <si>
    <t xml:space="preserve"> 3.2.3</t>
  </si>
  <si>
    <t xml:space="preserve"> 3.2.4</t>
  </si>
  <si>
    <t xml:space="preserve"> 3.2.5</t>
  </si>
  <si>
    <t xml:space="preserve"> 3.2.6</t>
  </si>
  <si>
    <t xml:space="preserve"> 3.2.7</t>
  </si>
  <si>
    <t xml:space="preserve"> 3.2.8</t>
  </si>
  <si>
    <t xml:space="preserve"> 3.2.9</t>
  </si>
  <si>
    <t xml:space="preserve"> 3.2.10</t>
  </si>
  <si>
    <t xml:space="preserve"> 3.2.11</t>
  </si>
  <si>
    <t xml:space="preserve"> 3.2.12</t>
  </si>
  <si>
    <t xml:space="preserve"> 3.2.13</t>
  </si>
  <si>
    <t xml:space="preserve"> 3.3</t>
  </si>
  <si>
    <t xml:space="preserve"> 3.3.1</t>
  </si>
  <si>
    <t xml:space="preserve"> 3.3.2</t>
  </si>
  <si>
    <t xml:space="preserve"> 3.3.3</t>
  </si>
  <si>
    <t xml:space="preserve"> 3.3.4</t>
  </si>
  <si>
    <t xml:space="preserve"> 3.3.5</t>
  </si>
  <si>
    <t xml:space="preserve"> 3.3.6</t>
  </si>
  <si>
    <t xml:space="preserve"> 3.3.7</t>
  </si>
  <si>
    <t xml:space="preserve"> 3.3.8</t>
  </si>
  <si>
    <t xml:space="preserve"> 3.3.9</t>
  </si>
  <si>
    <t xml:space="preserve"> 3.3.10</t>
  </si>
  <si>
    <t xml:space="preserve"> 3.3.11</t>
  </si>
  <si>
    <t xml:space="preserve"> 3.3.12</t>
  </si>
  <si>
    <t xml:space="preserve"> 3.3.13</t>
  </si>
  <si>
    <t>Наименование показателя</t>
  </si>
  <si>
    <t>Заработная плата</t>
  </si>
  <si>
    <t>Услуги связи</t>
  </si>
  <si>
    <t>Транспортные услуги</t>
  </si>
  <si>
    <t>Арендная плата за пользование имуществом</t>
  </si>
  <si>
    <t>Прочие расходы</t>
  </si>
  <si>
    <t>Увеличение стоимости материальных запасов</t>
  </si>
  <si>
    <t>коды</t>
  </si>
  <si>
    <t>дата</t>
  </si>
  <si>
    <t>по ОКПО</t>
  </si>
  <si>
    <t>по ОКЕИ</t>
  </si>
  <si>
    <t>ИНН</t>
  </si>
  <si>
    <t>КПП</t>
  </si>
  <si>
    <t>Единица измерения: руб.</t>
  </si>
  <si>
    <t>(наименование муниципального учреждения)</t>
  </si>
  <si>
    <t>1.</t>
  </si>
  <si>
    <t>УТВЕРЖДАЮ</t>
  </si>
  <si>
    <t>(подпись)</t>
  </si>
  <si>
    <t>(расшифровка подписи)</t>
  </si>
  <si>
    <t>"_____"_____________20__ г.</t>
  </si>
  <si>
    <t>Кредиторская задолженность по расчетам с поставщиками и подрядчиками за счет доходов, полученных от платной и иной 
приносящей доход деятельности,всего:</t>
  </si>
  <si>
    <t>Дебиторская задолженность по выданным авансам за счет доходов, полученных от платной и иной приносящей доход деятельности,всего:</t>
  </si>
  <si>
    <t>Стоимость имущества, закрепленого собственником имущества за муниципальным учреждением на праве оперативного управления</t>
  </si>
  <si>
    <t>Обязательства, всего</t>
  </si>
  <si>
    <t>Поступления от оказания муниципальным учреждением услуг
(выполнения работ),предоставление которых для физических лиц 
осуществляется на платной основе, всего</t>
  </si>
  <si>
    <t>Выплаты, всего:</t>
  </si>
  <si>
    <t>Показатели по поступлениям и выплатам учреждения</t>
  </si>
  <si>
    <t>3.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</si>
  <si>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находящимся в ведении органов местного самоуправления городских округов</t>
  </si>
  <si>
    <t xml:space="preserve">Гранты, премии, добровольные пожертвования муниципальным учреждениям, находящимся в ведении органов местного самоуправления городских округов 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</si>
  <si>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</si>
  <si>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 xml:space="preserve">Услуга   </t>
  </si>
  <si>
    <t>Общая балансовая стоимость особо ценного движимого   имущества</t>
  </si>
  <si>
    <t xml:space="preserve">Приложение
к Порядку составления и утверждения 
плана финансово-хозяйственной 
деятельности муниципальных 
учреждений города Троицка
</t>
  </si>
  <si>
    <t>МБДОУ "ЦРР детский сад № 19"</t>
  </si>
  <si>
    <t>457100, Челябинская область, г. Троицк, ул. Рабочая, 80</t>
  </si>
  <si>
    <t>В соответствии с целями определенными Уставом, МБДОУ может реализовывать дополнительные образовательные программы и оказывать на безвозмездной основе дополнительные образовательные услуги за пределами определяющих его статус образовательных программ с учетом потребности семьи и на основе договора, заключенного между Учреждением и родителями (законными представителями).</t>
  </si>
  <si>
    <t>нет</t>
  </si>
  <si>
    <t>тел.                   2-25-43</t>
  </si>
  <si>
    <t xml:space="preserve">Сведения о деятельности муниципального учреждения </t>
  </si>
  <si>
    <t>Управление образования администрации города Троицка</t>
  </si>
  <si>
    <t xml:space="preserve">Дебиторская задолженность по доходам, полученным за счет средств муниципального бюджета </t>
  </si>
  <si>
    <t>Дебиторская задолженность по выданным авансам, полученным за счет средств муниципального бюджета  всего:</t>
  </si>
  <si>
    <t>Кредиторская задолженность по расчетам с поставщиками и подрядчиками за счет средств муниципального бюджета, всего:</t>
  </si>
  <si>
    <t>Основным видом деятельности учреждения является реализация образовательных программ дошкольного образования, направленных на развитие, воспитание, обучение и оздоравление детей дошкольного возраста. В чоответствии с уставом основными целями деятельности МБДОУ являются :                                                                    - сохранение и укрепление физического и психического здоровья детей;                                                                                                                                                           - обеспечение каждого воспитанника качественными образовательными услугами в условиях гуманизации педагогического процесса.                                                                                                                                                                        В МБДОУ  реализуются основные общеобразовательные программы дошкольного образования.</t>
  </si>
  <si>
    <t xml:space="preserve">Главный бухгалтер </t>
  </si>
  <si>
    <t>КБК</t>
  </si>
  <si>
    <t xml:space="preserve">Увеличение стоимости материальных запасов </t>
  </si>
  <si>
    <t>КВР</t>
  </si>
  <si>
    <r>
      <t xml:space="preserve">Заработная плата </t>
    </r>
    <r>
      <rPr>
        <b/>
        <sz val="10"/>
        <rFont val="Times New Roman"/>
        <family val="1"/>
      </rPr>
      <t>КЦСР 012.2040.0201900Ц</t>
    </r>
  </si>
  <si>
    <r>
      <t xml:space="preserve">Начисления на выплаты по оплате труда  </t>
    </r>
    <r>
      <rPr>
        <b/>
        <sz val="10"/>
        <rFont val="Times New Roman"/>
        <family val="1"/>
      </rPr>
      <t>КЦСР 012.2040.0201900Ц</t>
    </r>
  </si>
  <si>
    <r>
      <t xml:space="preserve">Увеличение стоимости основных средств </t>
    </r>
    <r>
      <rPr>
        <b/>
        <sz val="10"/>
        <rFont val="Times New Roman"/>
        <family val="1"/>
      </rPr>
      <t>КЦСР 012.2040.0201900Ц</t>
    </r>
  </si>
  <si>
    <r>
      <t xml:space="preserve">Пособие по социальной помощи населению </t>
    </r>
    <r>
      <rPr>
        <b/>
        <sz val="10"/>
        <rFont val="Times New Roman"/>
        <family val="1"/>
      </rPr>
      <t>КЦСР 012.2040.0204900Ц</t>
    </r>
  </si>
  <si>
    <t>Субсидии на выполнение муниципального задания КЦСР 012.2040.0201900Ц</t>
  </si>
  <si>
    <t>Целевые субсидии КЦСР 012.2040.0204900Ц</t>
  </si>
  <si>
    <t>наименование органа, осуществляющего функции и полномочия учредителя</t>
  </si>
  <si>
    <t xml:space="preserve">адрес фактического местонахождения муниципального учреждения                    </t>
  </si>
  <si>
    <t>№ п/п</t>
  </si>
  <si>
    <t>задача</t>
  </si>
  <si>
    <t>мероприятие</t>
  </si>
  <si>
    <t>плановый результат</t>
  </si>
  <si>
    <t>срок исполнения</t>
  </si>
  <si>
    <t>IV. Мероприятия стратегического развития государственного учреждения (подразделения)</t>
  </si>
  <si>
    <t>V. Мероприятия по энергосбережению и повышению энергетической эффективности</t>
  </si>
  <si>
    <t>Объем бюджетных ассигнований в действующей редакции</t>
  </si>
  <si>
    <t>Изменения  "+"увеличение,   "-"уменьшение</t>
  </si>
  <si>
    <t>Проект с учетом изменений</t>
  </si>
  <si>
    <t>Прочие выплаты КЦСР 012.2040.0201900Ц</t>
  </si>
  <si>
    <r>
      <t>Прочие работы,услуги</t>
    </r>
    <r>
      <rPr>
        <b/>
        <sz val="10"/>
        <rFont val="Times New Roman"/>
        <family val="1"/>
      </rPr>
      <t xml:space="preserve">                         КЦСР 012.2040.0201900Ц</t>
    </r>
  </si>
  <si>
    <t>Уменьшение стоимости материальных запасов</t>
  </si>
  <si>
    <r>
      <t xml:space="preserve">Пособие по социальной помощи населению </t>
    </r>
    <r>
      <rPr>
        <b/>
        <sz val="10"/>
        <rFont val="Times New Roman"/>
        <family val="1"/>
      </rPr>
      <t>КЦСР 012.1040.0209900Ц</t>
    </r>
  </si>
  <si>
    <t>Ахмадуллина Н.С.</t>
  </si>
  <si>
    <t>Прочие работы,услуги, всего</t>
  </si>
  <si>
    <r>
      <t xml:space="preserve">Коммунальные услуги     </t>
    </r>
    <r>
      <rPr>
        <b/>
        <sz val="10"/>
        <rFont val="Times New Roman"/>
        <family val="1"/>
      </rPr>
      <t>КЦСР 005.1105.0171680.Н23</t>
    </r>
  </si>
  <si>
    <t>План финансово-хозяйственной деятельности 
на 2017 год</t>
  </si>
  <si>
    <t xml:space="preserve"> Начальник управления образования  администрации города Троицка</t>
  </si>
  <si>
    <t>Копылова О.А.</t>
  </si>
  <si>
    <r>
      <t xml:space="preserve">Коммунальные услуги     </t>
    </r>
  </si>
  <si>
    <t>Заведующий</t>
  </si>
  <si>
    <t>Калиева Г.М.</t>
  </si>
  <si>
    <t>от "26" декабря  2017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</si>
</sst>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4" fontId="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32" borderId="10" xfId="0" applyFont="1" applyFill="1" applyBorder="1" applyAlignment="1">
      <alignment/>
    </xf>
    <xf numFmtId="4" fontId="4" fillId="32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14" fontId="4" fillId="0" borderId="10" xfId="0" applyNumberFormat="1" applyFont="1" applyBorder="1" applyAlignment="1">
      <alignment/>
    </xf>
    <xf numFmtId="0" fontId="8" fillId="32" borderId="10" xfId="0" applyFont="1" applyFill="1" applyBorder="1" applyAlignment="1">
      <alignment horizontal="left"/>
    </xf>
    <xf numFmtId="4" fontId="4" fillId="32" borderId="10" xfId="0" applyNumberFormat="1" applyFont="1" applyFill="1" applyBorder="1" applyAlignment="1">
      <alignment/>
    </xf>
    <xf numFmtId="16" fontId="4" fillId="4" borderId="10" xfId="0" applyNumberFormat="1" applyFont="1" applyFill="1" applyBorder="1" applyAlignment="1">
      <alignment/>
    </xf>
    <xf numFmtId="4" fontId="4" fillId="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/>
    </xf>
    <xf numFmtId="14" fontId="4" fillId="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 horizontal="left"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0" xfId="0" applyFont="1" applyAlignment="1">
      <alignment/>
    </xf>
    <xf numFmtId="4" fontId="4" fillId="0" borderId="10" xfId="0" applyNumberFormat="1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8" fillId="4" borderId="10" xfId="0" applyFont="1" applyFill="1" applyBorder="1" applyAlignment="1">
      <alignment horizontal="left"/>
    </xf>
    <xf numFmtId="0" fontId="4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16" fontId="8" fillId="0" borderId="0" xfId="0" applyNumberFormat="1" applyFont="1" applyAlignment="1">
      <alignment/>
    </xf>
    <xf numFmtId="0" fontId="10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4" fontId="8" fillId="0" borderId="0" xfId="0" applyNumberFormat="1" applyFont="1" applyAlignment="1">
      <alignment/>
    </xf>
    <xf numFmtId="4" fontId="4" fillId="4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0" fontId="4" fillId="4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8" fillId="32" borderId="14" xfId="0" applyFont="1" applyFill="1" applyBorder="1" applyAlignment="1">
      <alignment horizontal="left"/>
    </xf>
    <xf numFmtId="4" fontId="8" fillId="4" borderId="10" xfId="0" applyNumberFormat="1" applyFont="1" applyFill="1" applyBorder="1" applyAlignment="1">
      <alignment horizontal="right"/>
    </xf>
    <xf numFmtId="4" fontId="8" fillId="32" borderId="10" xfId="0" applyNumberFormat="1" applyFont="1" applyFill="1" applyBorder="1" applyAlignment="1">
      <alignment horizontal="right"/>
    </xf>
    <xf numFmtId="0" fontId="4" fillId="4" borderId="10" xfId="0" applyFont="1" applyFill="1" applyBorder="1" applyAlignment="1">
      <alignment horizontal="right"/>
    </xf>
    <xf numFmtId="0" fontId="8" fillId="34" borderId="10" xfId="0" applyFont="1" applyFill="1" applyBorder="1" applyAlignment="1">
      <alignment horizontal="left"/>
    </xf>
    <xf numFmtId="4" fontId="4" fillId="0" borderId="10" xfId="0" applyNumberFormat="1" applyFont="1" applyBorder="1" applyAlignment="1">
      <alignment horizontal="center"/>
    </xf>
    <xf numFmtId="171" fontId="4" fillId="0" borderId="10" xfId="58" applyFont="1" applyBorder="1" applyAlignment="1">
      <alignment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right"/>
    </xf>
    <xf numFmtId="4" fontId="8" fillId="4" borderId="10" xfId="0" applyNumberFormat="1" applyFont="1" applyFill="1" applyBorder="1" applyAlignment="1">
      <alignment horizontal="center"/>
    </xf>
    <xf numFmtId="4" fontId="8" fillId="4" borderId="10" xfId="0" applyNumberFormat="1" applyFont="1" applyFill="1" applyBorder="1" applyAlignment="1">
      <alignment/>
    </xf>
    <xf numFmtId="0" fontId="4" fillId="4" borderId="0" xfId="0" applyFont="1" applyFill="1" applyAlignment="1">
      <alignment/>
    </xf>
    <xf numFmtId="4" fontId="8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4" fontId="4" fillId="34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3" fontId="8" fillId="0" borderId="0" xfId="0" applyNumberFormat="1" applyFont="1" applyAlignment="1">
      <alignment/>
    </xf>
    <xf numFmtId="4" fontId="4" fillId="0" borderId="10" xfId="0" applyNumberFormat="1" applyFont="1" applyFill="1" applyBorder="1" applyAlignment="1">
      <alignment/>
    </xf>
    <xf numFmtId="171" fontId="4" fillId="0" borderId="10" xfId="58" applyFont="1" applyBorder="1" applyAlignment="1">
      <alignment/>
    </xf>
    <xf numFmtId="171" fontId="4" fillId="4" borderId="10" xfId="58" applyFont="1" applyFill="1" applyBorder="1" applyAlignment="1">
      <alignment/>
    </xf>
    <xf numFmtId="171" fontId="4" fillId="33" borderId="10" xfId="58" applyFont="1" applyFill="1" applyBorder="1" applyAlignment="1">
      <alignment/>
    </xf>
    <xf numFmtId="171" fontId="4" fillId="35" borderId="10" xfId="58" applyFont="1" applyFill="1" applyBorder="1" applyAlignment="1">
      <alignment/>
    </xf>
    <xf numFmtId="171" fontId="4" fillId="0" borderId="0" xfId="58" applyFont="1" applyAlignment="1">
      <alignment/>
    </xf>
    <xf numFmtId="171" fontId="7" fillId="0" borderId="0" xfId="58" applyFont="1" applyAlignment="1">
      <alignment/>
    </xf>
    <xf numFmtId="171" fontId="4" fillId="0" borderId="0" xfId="58" applyFont="1" applyAlignment="1">
      <alignment wrapText="1"/>
    </xf>
    <xf numFmtId="171" fontId="8" fillId="0" borderId="13" xfId="58" applyFont="1" applyBorder="1" applyAlignment="1">
      <alignment/>
    </xf>
    <xf numFmtId="171" fontId="8" fillId="32" borderId="14" xfId="58" applyFont="1" applyFill="1" applyBorder="1" applyAlignment="1">
      <alignment/>
    </xf>
    <xf numFmtId="171" fontId="4" fillId="33" borderId="10" xfId="58" applyFont="1" applyFill="1" applyBorder="1" applyAlignment="1">
      <alignment wrapText="1"/>
    </xf>
    <xf numFmtId="171" fontId="4" fillId="0" borderId="10" xfId="58" applyFont="1" applyBorder="1" applyAlignment="1">
      <alignment wrapText="1"/>
    </xf>
    <xf numFmtId="171" fontId="8" fillId="32" borderId="10" xfId="58" applyFont="1" applyFill="1" applyBorder="1" applyAlignment="1">
      <alignment/>
    </xf>
    <xf numFmtId="171" fontId="4" fillId="4" borderId="10" xfId="58" applyFont="1" applyFill="1" applyBorder="1" applyAlignment="1">
      <alignment wrapText="1"/>
    </xf>
    <xf numFmtId="171" fontId="8" fillId="34" borderId="10" xfId="58" applyFont="1" applyFill="1" applyBorder="1" applyAlignment="1">
      <alignment/>
    </xf>
    <xf numFmtId="171" fontId="8" fillId="4" borderId="10" xfId="58" applyFont="1" applyFill="1" applyBorder="1" applyAlignment="1">
      <alignment/>
    </xf>
    <xf numFmtId="171" fontId="4" fillId="34" borderId="10" xfId="58" applyFont="1" applyFill="1" applyBorder="1" applyAlignment="1">
      <alignment/>
    </xf>
    <xf numFmtId="171" fontId="4" fillId="0" borderId="10" xfId="58" applyFont="1" applyFill="1" applyBorder="1" applyAlignment="1">
      <alignment/>
    </xf>
    <xf numFmtId="171" fontId="9" fillId="0" borderId="0" xfId="58" applyFont="1" applyAlignment="1">
      <alignment/>
    </xf>
    <xf numFmtId="171" fontId="9" fillId="0" borderId="0" xfId="58" applyFont="1" applyBorder="1" applyAlignment="1">
      <alignment/>
    </xf>
    <xf numFmtId="171" fontId="0" fillId="0" borderId="0" xfId="58" applyFont="1" applyAlignment="1">
      <alignment/>
    </xf>
    <xf numFmtId="171" fontId="4" fillId="36" borderId="10" xfId="58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justify"/>
    </xf>
    <xf numFmtId="0" fontId="9" fillId="0" borderId="15" xfId="0" applyFont="1" applyBorder="1" applyAlignment="1">
      <alignment horizontal="left" vertical="justify"/>
    </xf>
    <xf numFmtId="0" fontId="9" fillId="0" borderId="13" xfId="0" applyFont="1" applyBorder="1" applyAlignment="1">
      <alignment horizontal="left" vertical="justify"/>
    </xf>
    <xf numFmtId="0" fontId="8" fillId="34" borderId="10" xfId="0" applyFont="1" applyFill="1" applyBorder="1" applyAlignment="1">
      <alignment horizontal="left"/>
    </xf>
    <xf numFmtId="49" fontId="14" fillId="0" borderId="16" xfId="0" applyNumberFormat="1" applyFont="1" applyBorder="1" applyAlignment="1">
      <alignment horizontal="center" vertical="justify" wrapText="1"/>
    </xf>
    <xf numFmtId="49" fontId="14" fillId="0" borderId="14" xfId="0" applyNumberFormat="1" applyFont="1" applyBorder="1" applyAlignment="1">
      <alignment horizontal="center" vertical="justify" wrapText="1"/>
    </xf>
    <xf numFmtId="171" fontId="9" fillId="0" borderId="16" xfId="58" applyFont="1" applyBorder="1" applyAlignment="1">
      <alignment vertical="top" wrapText="1"/>
    </xf>
    <xf numFmtId="171" fontId="9" fillId="0" borderId="14" xfId="58" applyFont="1" applyBorder="1" applyAlignment="1">
      <alignment vertical="top" wrapText="1"/>
    </xf>
    <xf numFmtId="0" fontId="13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9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4" borderId="1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16" fontId="12" fillId="0" borderId="0" xfId="0" applyNumberFormat="1" applyFont="1" applyAlignment="1">
      <alignment horizontal="left" vertical="top" wrapText="1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4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justify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32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wrapText="1"/>
      <protection locked="0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8" fillId="32" borderId="14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6"/>
  <sheetViews>
    <sheetView tabSelected="1" view="pageBreakPreview" zoomScale="110" zoomScaleNormal="88" zoomScaleSheetLayoutView="110" zoomScalePageLayoutView="0" workbookViewId="0" topLeftCell="A113">
      <selection activeCell="J122" sqref="J122"/>
    </sheetView>
  </sheetViews>
  <sheetFormatPr defaultColWidth="9.00390625" defaultRowHeight="12.75"/>
  <cols>
    <col min="1" max="1" width="6.625" style="0" customWidth="1"/>
    <col min="2" max="2" width="5.50390625" style="0" customWidth="1"/>
    <col min="3" max="3" width="4.625" style="0" customWidth="1"/>
    <col min="4" max="4" width="15.50390625" style="0" customWidth="1"/>
    <col min="5" max="5" width="6.125" style="0" customWidth="1"/>
    <col min="6" max="6" width="27.625" style="0" customWidth="1"/>
    <col min="7" max="7" width="8.375" style="0" customWidth="1"/>
    <col min="9" max="9" width="15.50390625" style="0" customWidth="1"/>
    <col min="10" max="10" width="12.875" style="91" customWidth="1"/>
    <col min="11" max="11" width="15.875" style="0" customWidth="1"/>
    <col min="12" max="12" width="2.50390625" style="0" customWidth="1"/>
    <col min="14" max="14" width="15.50390625" style="0" bestFit="1" customWidth="1"/>
  </cols>
  <sheetData>
    <row r="1" spans="7:11" ht="77.25" customHeight="1">
      <c r="G1" s="148" t="s">
        <v>160</v>
      </c>
      <c r="H1" s="149"/>
      <c r="I1" s="149"/>
      <c r="J1" s="149"/>
      <c r="K1" s="149"/>
    </row>
    <row r="2" spans="6:11" s="1" customFormat="1" ht="12.75">
      <c r="F2" s="2"/>
      <c r="G2" s="113" t="s">
        <v>143</v>
      </c>
      <c r="H2" s="113"/>
      <c r="I2" s="113"/>
      <c r="J2" s="113"/>
      <c r="K2" s="113"/>
    </row>
    <row r="3" spans="6:11" s="1" customFormat="1" ht="26.25" customHeight="1">
      <c r="F3" s="3"/>
      <c r="G3" s="116" t="s">
        <v>202</v>
      </c>
      <c r="H3" s="116"/>
      <c r="I3" s="116"/>
      <c r="J3" s="116"/>
      <c r="K3" s="116"/>
    </row>
    <row r="4" spans="6:11" s="1" customFormat="1" ht="8.25" customHeight="1">
      <c r="F4" s="4"/>
      <c r="G4" s="117"/>
      <c r="H4" s="117"/>
      <c r="I4" s="117"/>
      <c r="J4" s="117"/>
      <c r="K4" s="117"/>
    </row>
    <row r="5" spans="6:11" s="1" customFormat="1" ht="12.75">
      <c r="F5" s="3"/>
      <c r="G5" s="115" t="s">
        <v>203</v>
      </c>
      <c r="H5" s="115"/>
      <c r="I5" s="115"/>
      <c r="J5" s="115"/>
      <c r="K5" s="115"/>
    </row>
    <row r="6" spans="6:11" s="1" customFormat="1" ht="12.75">
      <c r="F6" s="5"/>
      <c r="G6" s="119" t="s">
        <v>78</v>
      </c>
      <c r="H6" s="119"/>
      <c r="I6" s="119"/>
      <c r="J6" s="119"/>
      <c r="K6" s="119"/>
    </row>
    <row r="7" spans="6:11" s="1" customFormat="1" ht="12.75">
      <c r="F7" s="2"/>
      <c r="G7" s="113" t="s">
        <v>146</v>
      </c>
      <c r="H7" s="113"/>
      <c r="I7" s="113"/>
      <c r="J7" s="113"/>
      <c r="K7" s="113"/>
    </row>
    <row r="8" s="1" customFormat="1" ht="12.75">
      <c r="J8" s="76"/>
    </row>
    <row r="9" spans="1:11" s="1" customFormat="1" ht="44.25" customHeight="1">
      <c r="A9" s="120" t="s">
        <v>201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0:11" s="1" customFormat="1" ht="12.75">
      <c r="J10" s="76"/>
      <c r="K10" s="1" t="s">
        <v>134</v>
      </c>
    </row>
    <row r="11" spans="1:11" s="1" customFormat="1" ht="12.75">
      <c r="A11" s="2"/>
      <c r="B11" s="2"/>
      <c r="C11" s="2"/>
      <c r="D11" s="136" t="s">
        <v>207</v>
      </c>
      <c r="E11" s="136"/>
      <c r="F11" s="136"/>
      <c r="G11" s="136"/>
      <c r="H11" s="43" t="s">
        <v>135</v>
      </c>
      <c r="I11" s="43"/>
      <c r="J11" s="76"/>
      <c r="K11" s="6">
        <v>43095</v>
      </c>
    </row>
    <row r="12" spans="8:11" s="1" customFormat="1" ht="12.75">
      <c r="H12" s="43"/>
      <c r="I12" s="43"/>
      <c r="J12" s="76"/>
      <c r="K12" s="7"/>
    </row>
    <row r="13" spans="8:11" s="1" customFormat="1" ht="12.75">
      <c r="H13" s="43"/>
      <c r="I13" s="43"/>
      <c r="J13" s="76"/>
      <c r="K13" s="7"/>
    </row>
    <row r="14" spans="8:11" s="1" customFormat="1" ht="12.75">
      <c r="H14" s="43"/>
      <c r="I14" s="43"/>
      <c r="J14" s="76"/>
      <c r="K14" s="7"/>
    </row>
    <row r="15" spans="1:11" s="1" customFormat="1" ht="18.75" customHeight="1">
      <c r="A15" s="137" t="s">
        <v>161</v>
      </c>
      <c r="B15" s="137"/>
      <c r="C15" s="137"/>
      <c r="D15" s="137"/>
      <c r="E15" s="137"/>
      <c r="F15" s="137"/>
      <c r="G15" s="137"/>
      <c r="H15" s="43" t="s">
        <v>136</v>
      </c>
      <c r="I15" s="43"/>
      <c r="J15" s="76"/>
      <c r="K15" s="7">
        <v>34510787</v>
      </c>
    </row>
    <row r="16" spans="1:11" s="1" customFormat="1" ht="12.75">
      <c r="A16" s="132" t="s">
        <v>141</v>
      </c>
      <c r="B16" s="132"/>
      <c r="C16" s="132"/>
      <c r="D16" s="132"/>
      <c r="E16" s="132"/>
      <c r="F16" s="132"/>
      <c r="G16" s="132"/>
      <c r="H16" s="43"/>
      <c r="I16" s="43"/>
      <c r="J16" s="76"/>
      <c r="K16" s="7"/>
    </row>
    <row r="17" spans="8:11" s="1" customFormat="1" ht="12.75">
      <c r="H17" s="43" t="s">
        <v>138</v>
      </c>
      <c r="I17" s="43"/>
      <c r="J17" s="76"/>
      <c r="K17" s="7">
        <v>7418009523</v>
      </c>
    </row>
    <row r="18" spans="8:11" s="1" customFormat="1" ht="12.75">
      <c r="H18" s="43" t="s">
        <v>139</v>
      </c>
      <c r="I18" s="43"/>
      <c r="J18" s="76"/>
      <c r="K18" s="7">
        <v>742401001</v>
      </c>
    </row>
    <row r="19" spans="8:11" s="1" customFormat="1" ht="12.75">
      <c r="H19" s="43"/>
      <c r="I19" s="43"/>
      <c r="J19" s="76"/>
      <c r="K19" s="7"/>
    </row>
    <row r="20" spans="1:11" s="1" customFormat="1" ht="12.75">
      <c r="A20" s="1" t="s">
        <v>140</v>
      </c>
      <c r="H20" s="43" t="s">
        <v>137</v>
      </c>
      <c r="I20" s="43"/>
      <c r="J20" s="76"/>
      <c r="K20" s="7">
        <v>383</v>
      </c>
    </row>
    <row r="21" s="1" customFormat="1" ht="12.75">
      <c r="J21" s="76"/>
    </row>
    <row r="22" s="1" customFormat="1" ht="12.75">
      <c r="J22" s="76"/>
    </row>
    <row r="23" spans="1:10" s="1" customFormat="1" ht="15">
      <c r="A23" s="150" t="s">
        <v>167</v>
      </c>
      <c r="B23" s="150"/>
      <c r="C23" s="150"/>
      <c r="D23" s="150"/>
      <c r="E23" s="150"/>
      <c r="F23" s="150"/>
      <c r="G23" s="150"/>
      <c r="H23" s="8"/>
      <c r="I23" s="8"/>
      <c r="J23" s="77"/>
    </row>
    <row r="24" spans="1:10" s="1" customFormat="1" ht="12.75" customHeight="1">
      <c r="A24" s="138" t="s">
        <v>182</v>
      </c>
      <c r="B24" s="138"/>
      <c r="C24" s="138"/>
      <c r="D24" s="138"/>
      <c r="E24" s="138"/>
      <c r="F24" s="138"/>
      <c r="G24" s="138"/>
      <c r="H24" s="9"/>
      <c r="I24" s="9"/>
      <c r="J24" s="78"/>
    </row>
    <row r="25" s="1" customFormat="1" ht="12.75">
      <c r="J25" s="76"/>
    </row>
    <row r="26" s="1" customFormat="1" ht="12.75">
      <c r="J26" s="76"/>
    </row>
    <row r="27" spans="1:11" s="1" customFormat="1" ht="12.75" customHeight="1">
      <c r="A27" s="139" t="s">
        <v>162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</row>
    <row r="28" spans="1:11" s="1" customFormat="1" ht="12.75" customHeight="1">
      <c r="A28" s="114" t="s">
        <v>183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</row>
    <row r="29" s="1" customFormat="1" ht="12.75">
      <c r="J29" s="76"/>
    </row>
    <row r="30" spans="2:11" s="1" customFormat="1" ht="15">
      <c r="B30" s="10" t="s">
        <v>142</v>
      </c>
      <c r="C30" s="123" t="s">
        <v>166</v>
      </c>
      <c r="D30" s="123"/>
      <c r="E30" s="123"/>
      <c r="F30" s="123"/>
      <c r="G30" s="123"/>
      <c r="H30" s="123"/>
      <c r="I30" s="123"/>
      <c r="J30" s="123"/>
      <c r="K30" s="123"/>
    </row>
    <row r="31" s="1" customFormat="1" ht="12.75">
      <c r="J31" s="76"/>
    </row>
    <row r="32" spans="1:11" s="31" customFormat="1" ht="12.75">
      <c r="A32" s="39" t="s">
        <v>0</v>
      </c>
      <c r="B32" s="140" t="s">
        <v>1</v>
      </c>
      <c r="C32" s="140"/>
      <c r="D32" s="140"/>
      <c r="E32" s="140"/>
      <c r="F32" s="140"/>
      <c r="G32" s="140"/>
      <c r="H32" s="140"/>
      <c r="I32" s="140"/>
      <c r="J32" s="140"/>
      <c r="K32" s="140"/>
    </row>
    <row r="33" spans="1:11" s="40" customFormat="1" ht="134.25" customHeight="1">
      <c r="A33" s="122" t="s">
        <v>171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</row>
    <row r="34" spans="1:11" s="31" customFormat="1" ht="19.5" customHeight="1">
      <c r="A34" s="39" t="s">
        <v>2</v>
      </c>
      <c r="B34" s="140" t="s">
        <v>3</v>
      </c>
      <c r="C34" s="140"/>
      <c r="D34" s="140"/>
      <c r="E34" s="140"/>
      <c r="F34" s="140"/>
      <c r="G34" s="140"/>
      <c r="H34" s="140"/>
      <c r="I34" s="140"/>
      <c r="J34" s="140"/>
      <c r="K34" s="140"/>
    </row>
    <row r="35" spans="1:11" s="1" customFormat="1" ht="95.25" customHeight="1">
      <c r="A35" s="124" t="s">
        <v>163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</row>
    <row r="36" spans="1:11" s="31" customFormat="1" ht="18.75" customHeight="1">
      <c r="A36" s="31" t="s">
        <v>4</v>
      </c>
      <c r="B36" s="140" t="s">
        <v>5</v>
      </c>
      <c r="C36" s="140"/>
      <c r="D36" s="140"/>
      <c r="E36" s="140"/>
      <c r="F36" s="140"/>
      <c r="G36" s="140"/>
      <c r="H36" s="140"/>
      <c r="I36" s="140"/>
      <c r="J36" s="140"/>
      <c r="K36" s="140"/>
    </row>
    <row r="37" spans="1:11" s="1" customFormat="1" ht="18.75" customHeight="1">
      <c r="A37" s="141" t="s">
        <v>164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</row>
    <row r="38" spans="1:11" s="1" customFormat="1" ht="18.75" customHeight="1">
      <c r="A38" s="42"/>
      <c r="B38" s="42"/>
      <c r="C38" s="42"/>
      <c r="D38" s="42"/>
      <c r="E38" s="42"/>
      <c r="F38" s="42"/>
      <c r="G38" s="42"/>
      <c r="H38" s="42"/>
      <c r="I38" s="42"/>
      <c r="J38" s="78"/>
      <c r="K38" s="42"/>
    </row>
    <row r="39" spans="1:11" s="1" customFormat="1" ht="18.75" customHeight="1">
      <c r="A39" s="42"/>
      <c r="B39" s="42"/>
      <c r="C39" s="42"/>
      <c r="D39" s="42"/>
      <c r="E39" s="42"/>
      <c r="F39" s="42"/>
      <c r="G39" s="42"/>
      <c r="H39" s="42"/>
      <c r="I39" s="42"/>
      <c r="J39" s="78"/>
      <c r="K39" s="42"/>
    </row>
    <row r="40" spans="2:11" s="1" customFormat="1" ht="15">
      <c r="B40" s="10" t="s">
        <v>6</v>
      </c>
      <c r="C40" s="142" t="s">
        <v>7</v>
      </c>
      <c r="D40" s="142"/>
      <c r="E40" s="142"/>
      <c r="F40" s="142"/>
      <c r="G40" s="142"/>
      <c r="H40" s="142"/>
      <c r="I40" s="142"/>
      <c r="J40" s="142"/>
      <c r="K40" s="142"/>
    </row>
    <row r="41" spans="1:11" s="1" customFormat="1" ht="12.75">
      <c r="A41" s="12"/>
      <c r="B41" s="145"/>
      <c r="C41" s="146"/>
      <c r="D41" s="146"/>
      <c r="E41" s="146"/>
      <c r="F41" s="146"/>
      <c r="G41" s="146"/>
      <c r="H41" s="147"/>
      <c r="I41" s="48"/>
      <c r="J41" s="79"/>
      <c r="K41" s="13" t="s">
        <v>8</v>
      </c>
    </row>
    <row r="42" spans="1:11" s="1" customFormat="1" ht="12" customHeight="1">
      <c r="A42" s="14" t="s">
        <v>24</v>
      </c>
      <c r="B42" s="143" t="s">
        <v>9</v>
      </c>
      <c r="C42" s="143"/>
      <c r="D42" s="143"/>
      <c r="E42" s="143"/>
      <c r="F42" s="143"/>
      <c r="G42" s="143"/>
      <c r="H42" s="143"/>
      <c r="I42" s="54"/>
      <c r="J42" s="80"/>
      <c r="K42" s="15">
        <f>K44+K50</f>
        <v>26361548.23</v>
      </c>
    </row>
    <row r="43" spans="1:11" s="1" customFormat="1" ht="12.75">
      <c r="A43" s="16"/>
      <c r="B43" s="94" t="s">
        <v>10</v>
      </c>
      <c r="C43" s="94"/>
      <c r="D43" s="94"/>
      <c r="E43" s="94"/>
      <c r="F43" s="94"/>
      <c r="G43" s="94"/>
      <c r="H43" s="94"/>
      <c r="I43" s="17"/>
      <c r="J43" s="72"/>
      <c r="K43" s="18"/>
    </row>
    <row r="44" spans="1:11" s="1" customFormat="1" ht="18" customHeight="1">
      <c r="A44" s="19" t="s">
        <v>0</v>
      </c>
      <c r="B44" s="144" t="s">
        <v>11</v>
      </c>
      <c r="C44" s="144"/>
      <c r="D44" s="144"/>
      <c r="E44" s="144"/>
      <c r="F44" s="144"/>
      <c r="G44" s="144"/>
      <c r="H44" s="144"/>
      <c r="I44" s="52"/>
      <c r="J44" s="81"/>
      <c r="K44" s="20">
        <v>24429691.36</v>
      </c>
    </row>
    <row r="45" spans="1:11" s="1" customFormat="1" ht="12.75">
      <c r="A45" s="16"/>
      <c r="B45" s="94" t="s">
        <v>12</v>
      </c>
      <c r="C45" s="94"/>
      <c r="D45" s="94"/>
      <c r="E45" s="94"/>
      <c r="F45" s="94"/>
      <c r="G45" s="94"/>
      <c r="H45" s="94"/>
      <c r="I45" s="17"/>
      <c r="J45" s="72"/>
      <c r="K45" s="18"/>
    </row>
    <row r="46" spans="1:11" s="1" customFormat="1" ht="24.75" customHeight="1">
      <c r="A46" s="16" t="s">
        <v>13</v>
      </c>
      <c r="B46" s="93" t="s">
        <v>149</v>
      </c>
      <c r="C46" s="93"/>
      <c r="D46" s="93"/>
      <c r="E46" s="93"/>
      <c r="F46" s="93"/>
      <c r="G46" s="93"/>
      <c r="H46" s="93"/>
      <c r="I46" s="53"/>
      <c r="J46" s="82"/>
      <c r="K46" s="18">
        <v>24429691.36</v>
      </c>
    </row>
    <row r="47" spans="1:11" s="1" customFormat="1" ht="27.75" customHeight="1">
      <c r="A47" s="21" t="s">
        <v>14</v>
      </c>
      <c r="B47" s="93" t="s">
        <v>15</v>
      </c>
      <c r="C47" s="93"/>
      <c r="D47" s="93"/>
      <c r="E47" s="93"/>
      <c r="F47" s="93"/>
      <c r="G47" s="93"/>
      <c r="H47" s="93"/>
      <c r="I47" s="53"/>
      <c r="J47" s="82"/>
      <c r="K47" s="18"/>
    </row>
    <row r="48" spans="1:11" s="1" customFormat="1" ht="36" customHeight="1">
      <c r="A48" s="16" t="s">
        <v>16</v>
      </c>
      <c r="B48" s="93" t="s">
        <v>17</v>
      </c>
      <c r="C48" s="93"/>
      <c r="D48" s="93"/>
      <c r="E48" s="93"/>
      <c r="F48" s="93"/>
      <c r="G48" s="93"/>
      <c r="H48" s="93"/>
      <c r="I48" s="53"/>
      <c r="J48" s="82"/>
      <c r="K48" s="18"/>
    </row>
    <row r="49" spans="1:11" s="1" customFormat="1" ht="26.25" customHeight="1">
      <c r="A49" s="16" t="s">
        <v>18</v>
      </c>
      <c r="B49" s="93" t="s">
        <v>19</v>
      </c>
      <c r="C49" s="93"/>
      <c r="D49" s="93"/>
      <c r="E49" s="93"/>
      <c r="F49" s="93"/>
      <c r="G49" s="93"/>
      <c r="H49" s="93"/>
      <c r="I49" s="53"/>
      <c r="J49" s="82"/>
      <c r="K49" s="18">
        <v>14999914.56</v>
      </c>
    </row>
    <row r="50" spans="1:11" s="1" customFormat="1" ht="22.5" customHeight="1">
      <c r="A50" s="19" t="s">
        <v>2</v>
      </c>
      <c r="B50" s="144" t="s">
        <v>20</v>
      </c>
      <c r="C50" s="144"/>
      <c r="D50" s="144"/>
      <c r="E50" s="144"/>
      <c r="F50" s="144"/>
      <c r="G50" s="144"/>
      <c r="H50" s="144"/>
      <c r="I50" s="52"/>
      <c r="J50" s="81"/>
      <c r="K50" s="20">
        <f>22625.42+1909231.45</f>
        <v>1931856.8699999999</v>
      </c>
    </row>
    <row r="51" spans="1:11" s="1" customFormat="1" ht="12.75">
      <c r="A51" s="16"/>
      <c r="B51" s="94" t="s">
        <v>12</v>
      </c>
      <c r="C51" s="94"/>
      <c r="D51" s="94"/>
      <c r="E51" s="94"/>
      <c r="F51" s="94"/>
      <c r="G51" s="94"/>
      <c r="H51" s="94"/>
      <c r="I51" s="17"/>
      <c r="J51" s="72"/>
      <c r="K51" s="18"/>
    </row>
    <row r="52" spans="1:11" s="1" customFormat="1" ht="21" customHeight="1">
      <c r="A52" s="16" t="s">
        <v>21</v>
      </c>
      <c r="B52" s="93" t="s">
        <v>159</v>
      </c>
      <c r="C52" s="93"/>
      <c r="D52" s="93"/>
      <c r="E52" s="93"/>
      <c r="F52" s="93"/>
      <c r="G52" s="93"/>
      <c r="H52" s="93"/>
      <c r="I52" s="53"/>
      <c r="J52" s="82"/>
      <c r="K52" s="18">
        <v>1909231.45</v>
      </c>
    </row>
    <row r="53" spans="1:11" s="1" customFormat="1" ht="12.75" customHeight="1">
      <c r="A53" s="16" t="s">
        <v>22</v>
      </c>
      <c r="B53" s="93" t="s">
        <v>23</v>
      </c>
      <c r="C53" s="93"/>
      <c r="D53" s="93"/>
      <c r="E53" s="93"/>
      <c r="F53" s="93"/>
      <c r="G53" s="93"/>
      <c r="H53" s="93"/>
      <c r="I53" s="53"/>
      <c r="J53" s="82"/>
      <c r="K53" s="18">
        <v>194926.17</v>
      </c>
    </row>
    <row r="54" spans="1:11" s="1" customFormat="1" ht="12.75">
      <c r="A54" s="14" t="s">
        <v>25</v>
      </c>
      <c r="B54" s="134" t="s">
        <v>26</v>
      </c>
      <c r="C54" s="134"/>
      <c r="D54" s="134"/>
      <c r="E54" s="134"/>
      <c r="F54" s="134"/>
      <c r="G54" s="134"/>
      <c r="H54" s="134"/>
      <c r="I54" s="22"/>
      <c r="J54" s="83"/>
      <c r="K54" s="23">
        <f>K56+K57+K69</f>
        <v>1332.76</v>
      </c>
    </row>
    <row r="55" spans="1:11" s="1" customFormat="1" ht="12.75">
      <c r="A55" s="16"/>
      <c r="B55" s="94" t="s">
        <v>10</v>
      </c>
      <c r="C55" s="94"/>
      <c r="D55" s="94"/>
      <c r="E55" s="94"/>
      <c r="F55" s="94"/>
      <c r="G55" s="94"/>
      <c r="H55" s="94"/>
      <c r="I55" s="17"/>
      <c r="J55" s="72"/>
      <c r="K55" s="18"/>
    </row>
    <row r="56" spans="1:11" s="1" customFormat="1" ht="27.75" customHeight="1">
      <c r="A56" s="24" t="s">
        <v>27</v>
      </c>
      <c r="B56" s="118" t="s">
        <v>168</v>
      </c>
      <c r="C56" s="118"/>
      <c r="D56" s="118"/>
      <c r="E56" s="118"/>
      <c r="F56" s="118"/>
      <c r="G56" s="118"/>
      <c r="H56" s="118"/>
      <c r="I56" s="51"/>
      <c r="J56" s="84"/>
      <c r="K56" s="25">
        <f>K57</f>
        <v>666.38</v>
      </c>
    </row>
    <row r="57" spans="1:11" s="1" customFormat="1" ht="26.25" customHeight="1">
      <c r="A57" s="26" t="s">
        <v>28</v>
      </c>
      <c r="B57" s="118" t="s">
        <v>169</v>
      </c>
      <c r="C57" s="118"/>
      <c r="D57" s="118"/>
      <c r="E57" s="118"/>
      <c r="F57" s="118"/>
      <c r="G57" s="118"/>
      <c r="H57" s="118"/>
      <c r="I57" s="51"/>
      <c r="J57" s="84"/>
      <c r="K57" s="25">
        <f>SUM(K59:K68)</f>
        <v>666.38</v>
      </c>
    </row>
    <row r="58" spans="1:11" s="1" customFormat="1" ht="12.75">
      <c r="A58" s="16"/>
      <c r="B58" s="94" t="s">
        <v>12</v>
      </c>
      <c r="C58" s="94"/>
      <c r="D58" s="94"/>
      <c r="E58" s="94"/>
      <c r="F58" s="94"/>
      <c r="G58" s="94"/>
      <c r="H58" s="94"/>
      <c r="I58" s="17"/>
      <c r="J58" s="72"/>
      <c r="K58" s="18"/>
    </row>
    <row r="59" spans="1:11" s="1" customFormat="1" ht="12.75">
      <c r="A59" s="16" t="s">
        <v>29</v>
      </c>
      <c r="B59" s="94" t="s">
        <v>30</v>
      </c>
      <c r="C59" s="94"/>
      <c r="D59" s="94"/>
      <c r="E59" s="94"/>
      <c r="F59" s="94"/>
      <c r="G59" s="94"/>
      <c r="H59" s="94"/>
      <c r="I59" s="17"/>
      <c r="J59" s="72"/>
      <c r="K59" s="18">
        <v>77.63</v>
      </c>
    </row>
    <row r="60" spans="1:11" s="1" customFormat="1" ht="12.75">
      <c r="A60" s="21" t="s">
        <v>31</v>
      </c>
      <c r="B60" s="94" t="s">
        <v>32</v>
      </c>
      <c r="C60" s="94"/>
      <c r="D60" s="94"/>
      <c r="E60" s="94"/>
      <c r="F60" s="94"/>
      <c r="G60" s="94"/>
      <c r="H60" s="94"/>
      <c r="I60" s="17"/>
      <c r="J60" s="72"/>
      <c r="K60" s="18"/>
    </row>
    <row r="61" spans="1:11" s="1" customFormat="1" ht="12.75">
      <c r="A61" s="21" t="s">
        <v>79</v>
      </c>
      <c r="B61" s="94" t="s">
        <v>33</v>
      </c>
      <c r="C61" s="94"/>
      <c r="D61" s="94"/>
      <c r="E61" s="94"/>
      <c r="F61" s="94"/>
      <c r="G61" s="94"/>
      <c r="H61" s="94"/>
      <c r="I61" s="17"/>
      <c r="J61" s="72"/>
      <c r="K61" s="18">
        <v>588.75</v>
      </c>
    </row>
    <row r="62" spans="1:11" s="1" customFormat="1" ht="12.75">
      <c r="A62" s="21" t="s">
        <v>80</v>
      </c>
      <c r="B62" s="94" t="s">
        <v>40</v>
      </c>
      <c r="C62" s="94"/>
      <c r="D62" s="94"/>
      <c r="E62" s="94"/>
      <c r="F62" s="94"/>
      <c r="G62" s="94"/>
      <c r="H62" s="94"/>
      <c r="I62" s="17"/>
      <c r="J62" s="72"/>
      <c r="K62" s="18"/>
    </row>
    <row r="63" spans="1:11" s="1" customFormat="1" ht="15.75" customHeight="1">
      <c r="A63" s="16" t="s">
        <v>81</v>
      </c>
      <c r="B63" s="94" t="s">
        <v>34</v>
      </c>
      <c r="C63" s="94"/>
      <c r="D63" s="94"/>
      <c r="E63" s="94"/>
      <c r="F63" s="94"/>
      <c r="G63" s="94"/>
      <c r="H63" s="94"/>
      <c r="I63" s="17"/>
      <c r="J63" s="72"/>
      <c r="K63" s="18"/>
    </row>
    <row r="64" spans="1:11" s="1" customFormat="1" ht="12.75">
      <c r="A64" s="21" t="s">
        <v>82</v>
      </c>
      <c r="B64" s="94" t="s">
        <v>35</v>
      </c>
      <c r="C64" s="94"/>
      <c r="D64" s="94"/>
      <c r="E64" s="94"/>
      <c r="F64" s="94"/>
      <c r="G64" s="94"/>
      <c r="H64" s="94"/>
      <c r="I64" s="17"/>
      <c r="J64" s="72"/>
      <c r="K64" s="18"/>
    </row>
    <row r="65" spans="1:11" s="1" customFormat="1" ht="12.75">
      <c r="A65" s="21" t="s">
        <v>83</v>
      </c>
      <c r="B65" s="94" t="s">
        <v>36</v>
      </c>
      <c r="C65" s="94"/>
      <c r="D65" s="94"/>
      <c r="E65" s="94"/>
      <c r="F65" s="94"/>
      <c r="G65" s="94"/>
      <c r="H65" s="94"/>
      <c r="I65" s="17"/>
      <c r="J65" s="72"/>
      <c r="K65" s="18"/>
    </row>
    <row r="66" spans="1:11" s="1" customFormat="1" ht="12.75">
      <c r="A66" s="21" t="s">
        <v>84</v>
      </c>
      <c r="B66" s="94" t="s">
        <v>37</v>
      </c>
      <c r="C66" s="94"/>
      <c r="D66" s="94"/>
      <c r="E66" s="94"/>
      <c r="F66" s="94"/>
      <c r="G66" s="94"/>
      <c r="H66" s="94"/>
      <c r="I66" s="17"/>
      <c r="J66" s="72"/>
      <c r="K66" s="18"/>
    </row>
    <row r="67" spans="1:11" s="1" customFormat="1" ht="12.75">
      <c r="A67" s="21" t="s">
        <v>85</v>
      </c>
      <c r="B67" s="94" t="s">
        <v>38</v>
      </c>
      <c r="C67" s="94"/>
      <c r="D67" s="94"/>
      <c r="E67" s="94"/>
      <c r="F67" s="94"/>
      <c r="G67" s="94"/>
      <c r="H67" s="94"/>
      <c r="I67" s="17"/>
      <c r="J67" s="72"/>
      <c r="K67" s="18"/>
    </row>
    <row r="68" spans="1:11" s="1" customFormat="1" ht="12.75">
      <c r="A68" s="21" t="s">
        <v>86</v>
      </c>
      <c r="B68" s="94" t="s">
        <v>39</v>
      </c>
      <c r="C68" s="94"/>
      <c r="D68" s="94"/>
      <c r="E68" s="94"/>
      <c r="F68" s="94"/>
      <c r="G68" s="94"/>
      <c r="H68" s="94"/>
      <c r="I68" s="17"/>
      <c r="J68" s="72"/>
      <c r="K68" s="18"/>
    </row>
    <row r="69" spans="1:11" s="1" customFormat="1" ht="24" customHeight="1">
      <c r="A69" s="24" t="s">
        <v>87</v>
      </c>
      <c r="B69" s="118" t="s">
        <v>148</v>
      </c>
      <c r="C69" s="118"/>
      <c r="D69" s="118"/>
      <c r="E69" s="118"/>
      <c r="F69" s="118"/>
      <c r="G69" s="118"/>
      <c r="H69" s="118"/>
      <c r="I69" s="51"/>
      <c r="J69" s="84"/>
      <c r="K69" s="25">
        <f>SUM(K71:K80)</f>
        <v>0</v>
      </c>
    </row>
    <row r="70" spans="1:11" s="1" customFormat="1" ht="12.75">
      <c r="A70" s="16"/>
      <c r="B70" s="94" t="s">
        <v>12</v>
      </c>
      <c r="C70" s="94"/>
      <c r="D70" s="94"/>
      <c r="E70" s="94"/>
      <c r="F70" s="94"/>
      <c r="G70" s="94"/>
      <c r="H70" s="94"/>
      <c r="I70" s="17"/>
      <c r="J70" s="72"/>
      <c r="K70" s="18"/>
    </row>
    <row r="71" spans="1:11" s="1" customFormat="1" ht="12.75">
      <c r="A71" s="21" t="s">
        <v>88</v>
      </c>
      <c r="B71" s="94" t="s">
        <v>30</v>
      </c>
      <c r="C71" s="94"/>
      <c r="D71" s="94"/>
      <c r="E71" s="94"/>
      <c r="F71" s="94"/>
      <c r="G71" s="94"/>
      <c r="H71" s="94"/>
      <c r="I71" s="17"/>
      <c r="J71" s="72"/>
      <c r="K71" s="16"/>
    </row>
    <row r="72" spans="1:11" s="1" customFormat="1" ht="12.75">
      <c r="A72" s="21" t="s">
        <v>89</v>
      </c>
      <c r="B72" s="94" t="s">
        <v>32</v>
      </c>
      <c r="C72" s="94"/>
      <c r="D72" s="94"/>
      <c r="E72" s="94"/>
      <c r="F72" s="94"/>
      <c r="G72" s="94"/>
      <c r="H72" s="94"/>
      <c r="I72" s="17"/>
      <c r="J72" s="72"/>
      <c r="K72" s="16"/>
    </row>
    <row r="73" spans="1:11" s="1" customFormat="1" ht="12.75">
      <c r="A73" s="21" t="s">
        <v>90</v>
      </c>
      <c r="B73" s="94" t="s">
        <v>33</v>
      </c>
      <c r="C73" s="94"/>
      <c r="D73" s="94"/>
      <c r="E73" s="94"/>
      <c r="F73" s="94"/>
      <c r="G73" s="94"/>
      <c r="H73" s="94"/>
      <c r="I73" s="17"/>
      <c r="J73" s="72"/>
      <c r="K73" s="16"/>
    </row>
    <row r="74" spans="1:11" s="1" customFormat="1" ht="12.75">
      <c r="A74" s="21" t="s">
        <v>91</v>
      </c>
      <c r="B74" s="94" t="s">
        <v>40</v>
      </c>
      <c r="C74" s="94"/>
      <c r="D74" s="94"/>
      <c r="E74" s="94"/>
      <c r="F74" s="94"/>
      <c r="G74" s="94"/>
      <c r="H74" s="94"/>
      <c r="I74" s="17"/>
      <c r="J74" s="72"/>
      <c r="K74" s="18"/>
    </row>
    <row r="75" spans="1:11" s="1" customFormat="1" ht="12.75">
      <c r="A75" s="21" t="s">
        <v>91</v>
      </c>
      <c r="B75" s="94" t="s">
        <v>34</v>
      </c>
      <c r="C75" s="94"/>
      <c r="D75" s="94"/>
      <c r="E75" s="94"/>
      <c r="F75" s="94"/>
      <c r="G75" s="94"/>
      <c r="H75" s="94"/>
      <c r="I75" s="17"/>
      <c r="J75" s="72"/>
      <c r="K75" s="18"/>
    </row>
    <row r="76" spans="1:11" s="1" customFormat="1" ht="12.75">
      <c r="A76" s="21" t="s">
        <v>92</v>
      </c>
      <c r="B76" s="94" t="s">
        <v>35</v>
      </c>
      <c r="C76" s="94"/>
      <c r="D76" s="94"/>
      <c r="E76" s="94"/>
      <c r="F76" s="94"/>
      <c r="G76" s="94"/>
      <c r="H76" s="94"/>
      <c r="I76" s="17"/>
      <c r="J76" s="72"/>
      <c r="K76" s="18"/>
    </row>
    <row r="77" spans="1:11" s="1" customFormat="1" ht="12.75">
      <c r="A77" s="21" t="s">
        <v>93</v>
      </c>
      <c r="B77" s="94" t="s">
        <v>36</v>
      </c>
      <c r="C77" s="94"/>
      <c r="D77" s="94"/>
      <c r="E77" s="94"/>
      <c r="F77" s="94"/>
      <c r="G77" s="94"/>
      <c r="H77" s="94"/>
      <c r="I77" s="17"/>
      <c r="J77" s="72"/>
      <c r="K77" s="18"/>
    </row>
    <row r="78" spans="1:11" s="1" customFormat="1" ht="12.75">
      <c r="A78" s="21" t="s">
        <v>94</v>
      </c>
      <c r="B78" s="94" t="s">
        <v>37</v>
      </c>
      <c r="C78" s="94"/>
      <c r="D78" s="94"/>
      <c r="E78" s="94"/>
      <c r="F78" s="94"/>
      <c r="G78" s="94"/>
      <c r="H78" s="94"/>
      <c r="I78" s="17"/>
      <c r="J78" s="72"/>
      <c r="K78" s="18"/>
    </row>
    <row r="79" spans="1:11" s="1" customFormat="1" ht="12.75">
      <c r="A79" s="21" t="s">
        <v>95</v>
      </c>
      <c r="B79" s="94" t="s">
        <v>38</v>
      </c>
      <c r="C79" s="94"/>
      <c r="D79" s="94"/>
      <c r="E79" s="94"/>
      <c r="F79" s="94"/>
      <c r="G79" s="94"/>
      <c r="H79" s="94"/>
      <c r="I79" s="17"/>
      <c r="J79" s="72"/>
      <c r="K79" s="18"/>
    </row>
    <row r="80" spans="1:11" s="1" customFormat="1" ht="12.75">
      <c r="A80" s="21" t="s">
        <v>96</v>
      </c>
      <c r="B80" s="94" t="s">
        <v>39</v>
      </c>
      <c r="C80" s="94"/>
      <c r="D80" s="94"/>
      <c r="E80" s="94"/>
      <c r="F80" s="94"/>
      <c r="G80" s="94"/>
      <c r="H80" s="94"/>
      <c r="I80" s="17"/>
      <c r="J80" s="72"/>
      <c r="K80" s="18"/>
    </row>
    <row r="81" spans="1:11" s="1" customFormat="1" ht="12.75">
      <c r="A81" s="14" t="s">
        <v>97</v>
      </c>
      <c r="B81" s="134" t="s">
        <v>150</v>
      </c>
      <c r="C81" s="134"/>
      <c r="D81" s="134"/>
      <c r="E81" s="134"/>
      <c r="F81" s="134"/>
      <c r="G81" s="134"/>
      <c r="H81" s="134"/>
      <c r="I81" s="22"/>
      <c r="J81" s="83"/>
      <c r="K81" s="23">
        <f>K83+K84+K99</f>
        <v>0</v>
      </c>
    </row>
    <row r="82" spans="1:11" s="1" customFormat="1" ht="12.75">
      <c r="A82" s="16"/>
      <c r="B82" s="94" t="s">
        <v>10</v>
      </c>
      <c r="C82" s="94"/>
      <c r="D82" s="94"/>
      <c r="E82" s="94"/>
      <c r="F82" s="94"/>
      <c r="G82" s="94"/>
      <c r="H82" s="94"/>
      <c r="I82" s="17"/>
      <c r="J82" s="72"/>
      <c r="K82" s="18"/>
    </row>
    <row r="83" spans="1:11" s="1" customFormat="1" ht="12.75">
      <c r="A83" s="27" t="s">
        <v>98</v>
      </c>
      <c r="B83" s="99" t="s">
        <v>41</v>
      </c>
      <c r="C83" s="99"/>
      <c r="D83" s="99"/>
      <c r="E83" s="99"/>
      <c r="F83" s="99"/>
      <c r="G83" s="99"/>
      <c r="H83" s="99"/>
      <c r="I83" s="28"/>
      <c r="J83" s="73"/>
      <c r="K83" s="25"/>
    </row>
    <row r="84" spans="1:11" s="1" customFormat="1" ht="25.5" customHeight="1">
      <c r="A84" s="27" t="s">
        <v>99</v>
      </c>
      <c r="B84" s="118" t="s">
        <v>170</v>
      </c>
      <c r="C84" s="118"/>
      <c r="D84" s="118"/>
      <c r="E84" s="118"/>
      <c r="F84" s="118"/>
      <c r="G84" s="118"/>
      <c r="H84" s="118"/>
      <c r="I84" s="51"/>
      <c r="J84" s="84"/>
      <c r="K84" s="25">
        <f>SUM(K86:K98)</f>
        <v>0</v>
      </c>
    </row>
    <row r="85" spans="1:11" s="1" customFormat="1" ht="12.75">
      <c r="A85" s="16"/>
      <c r="B85" s="94" t="s">
        <v>12</v>
      </c>
      <c r="C85" s="94"/>
      <c r="D85" s="94"/>
      <c r="E85" s="94"/>
      <c r="F85" s="94"/>
      <c r="G85" s="94"/>
      <c r="H85" s="94"/>
      <c r="I85" s="17"/>
      <c r="J85" s="72"/>
      <c r="K85" s="18"/>
    </row>
    <row r="86" spans="1:11" s="1" customFormat="1" ht="12.75">
      <c r="A86" s="16" t="s">
        <v>100</v>
      </c>
      <c r="B86" s="94" t="s">
        <v>42</v>
      </c>
      <c r="C86" s="94"/>
      <c r="D86" s="94"/>
      <c r="E86" s="94"/>
      <c r="F86" s="94"/>
      <c r="G86" s="94"/>
      <c r="H86" s="94"/>
      <c r="I86" s="17"/>
      <c r="J86" s="72"/>
      <c r="K86" s="18"/>
    </row>
    <row r="87" spans="1:11" s="1" customFormat="1" ht="12.75">
      <c r="A87" s="16" t="s">
        <v>101</v>
      </c>
      <c r="B87" s="94" t="s">
        <v>43</v>
      </c>
      <c r="C87" s="94"/>
      <c r="D87" s="94"/>
      <c r="E87" s="94"/>
      <c r="F87" s="94"/>
      <c r="G87" s="94"/>
      <c r="H87" s="94"/>
      <c r="I87" s="17"/>
      <c r="J87" s="72"/>
      <c r="K87" s="18"/>
    </row>
    <row r="88" spans="1:11" s="1" customFormat="1" ht="12.75">
      <c r="A88" s="16" t="s">
        <v>102</v>
      </c>
      <c r="B88" s="94" t="s">
        <v>44</v>
      </c>
      <c r="C88" s="94"/>
      <c r="D88" s="94"/>
      <c r="E88" s="94"/>
      <c r="F88" s="94"/>
      <c r="G88" s="94"/>
      <c r="H88" s="94"/>
      <c r="I88" s="17"/>
      <c r="J88" s="72"/>
      <c r="K88" s="18"/>
    </row>
    <row r="89" spans="1:11" s="1" customFormat="1" ht="12.75">
      <c r="A89" s="16" t="s">
        <v>103</v>
      </c>
      <c r="B89" s="94" t="s">
        <v>45</v>
      </c>
      <c r="C89" s="94"/>
      <c r="D89" s="94"/>
      <c r="E89" s="94"/>
      <c r="F89" s="94"/>
      <c r="G89" s="94"/>
      <c r="H89" s="94"/>
      <c r="I89" s="17"/>
      <c r="J89" s="72"/>
      <c r="K89" s="18"/>
    </row>
    <row r="90" spans="1:11" s="1" customFormat="1" ht="12.75">
      <c r="A90" s="16" t="s">
        <v>104</v>
      </c>
      <c r="B90" s="135" t="s">
        <v>46</v>
      </c>
      <c r="C90" s="135"/>
      <c r="D90" s="135"/>
      <c r="E90" s="135"/>
      <c r="F90" s="135"/>
      <c r="G90" s="135"/>
      <c r="H90" s="135"/>
      <c r="I90" s="47"/>
      <c r="J90" s="72"/>
      <c r="K90" s="18"/>
    </row>
    <row r="91" spans="1:11" s="1" customFormat="1" ht="12.75">
      <c r="A91" s="16" t="s">
        <v>105</v>
      </c>
      <c r="B91" s="94" t="s">
        <v>47</v>
      </c>
      <c r="C91" s="94"/>
      <c r="D91" s="94"/>
      <c r="E91" s="94"/>
      <c r="F91" s="94"/>
      <c r="G91" s="94"/>
      <c r="H91" s="94"/>
      <c r="I91" s="17"/>
      <c r="J91" s="72"/>
      <c r="K91" s="18"/>
    </row>
    <row r="92" spans="1:11" s="1" customFormat="1" ht="12.75">
      <c r="A92" s="16" t="s">
        <v>106</v>
      </c>
      <c r="B92" s="94" t="s">
        <v>48</v>
      </c>
      <c r="C92" s="94"/>
      <c r="D92" s="94"/>
      <c r="E92" s="94"/>
      <c r="F92" s="94"/>
      <c r="G92" s="94"/>
      <c r="H92" s="94"/>
      <c r="I92" s="17"/>
      <c r="J92" s="72"/>
      <c r="K92" s="18"/>
    </row>
    <row r="93" spans="1:11" s="1" customFormat="1" ht="12.75">
      <c r="A93" s="16" t="s">
        <v>107</v>
      </c>
      <c r="B93" s="94" t="s">
        <v>49</v>
      </c>
      <c r="C93" s="94"/>
      <c r="D93" s="94"/>
      <c r="E93" s="94"/>
      <c r="F93" s="94"/>
      <c r="G93" s="94"/>
      <c r="H93" s="94"/>
      <c r="I93" s="17"/>
      <c r="J93" s="72"/>
      <c r="K93" s="18"/>
    </row>
    <row r="94" spans="1:11" s="1" customFormat="1" ht="12.75">
      <c r="A94" s="16" t="s">
        <v>108</v>
      </c>
      <c r="B94" s="94" t="s">
        <v>50</v>
      </c>
      <c r="C94" s="94"/>
      <c r="D94" s="94"/>
      <c r="E94" s="94"/>
      <c r="F94" s="94"/>
      <c r="G94" s="94"/>
      <c r="H94" s="94"/>
      <c r="I94" s="17"/>
      <c r="J94" s="72"/>
      <c r="K94" s="18"/>
    </row>
    <row r="95" spans="1:11" s="1" customFormat="1" ht="12.75">
      <c r="A95" s="16" t="s">
        <v>109</v>
      </c>
      <c r="B95" s="94" t="s">
        <v>51</v>
      </c>
      <c r="C95" s="94"/>
      <c r="D95" s="94"/>
      <c r="E95" s="94"/>
      <c r="F95" s="94"/>
      <c r="G95" s="94"/>
      <c r="H95" s="94"/>
      <c r="I95" s="17"/>
      <c r="J95" s="72"/>
      <c r="K95" s="18"/>
    </row>
    <row r="96" spans="1:11" s="1" customFormat="1" ht="12.75">
      <c r="A96" s="16" t="s">
        <v>110</v>
      </c>
      <c r="B96" s="94" t="s">
        <v>52</v>
      </c>
      <c r="C96" s="94"/>
      <c r="D96" s="94"/>
      <c r="E96" s="94"/>
      <c r="F96" s="94"/>
      <c r="G96" s="94"/>
      <c r="H96" s="94"/>
      <c r="I96" s="17"/>
      <c r="J96" s="72"/>
      <c r="K96" s="18"/>
    </row>
    <row r="97" spans="1:11" s="1" customFormat="1" ht="12.75">
      <c r="A97" s="16" t="s">
        <v>111</v>
      </c>
      <c r="B97" s="94" t="s">
        <v>53</v>
      </c>
      <c r="C97" s="94"/>
      <c r="D97" s="94"/>
      <c r="E97" s="94"/>
      <c r="F97" s="94"/>
      <c r="G97" s="94"/>
      <c r="H97" s="94"/>
      <c r="I97" s="17"/>
      <c r="J97" s="72"/>
      <c r="K97" s="18"/>
    </row>
    <row r="98" spans="1:11" s="1" customFormat="1" ht="12.75">
      <c r="A98" s="16" t="s">
        <v>112</v>
      </c>
      <c r="B98" s="94" t="s">
        <v>54</v>
      </c>
      <c r="C98" s="94"/>
      <c r="D98" s="94"/>
      <c r="E98" s="94"/>
      <c r="F98" s="94"/>
      <c r="G98" s="94"/>
      <c r="H98" s="94"/>
      <c r="I98" s="17"/>
      <c r="J98" s="72"/>
      <c r="K98" s="18"/>
    </row>
    <row r="99" spans="1:11" s="1" customFormat="1" ht="37.5" customHeight="1">
      <c r="A99" s="27" t="s">
        <v>113</v>
      </c>
      <c r="B99" s="118" t="s">
        <v>147</v>
      </c>
      <c r="C99" s="118"/>
      <c r="D99" s="118"/>
      <c r="E99" s="118"/>
      <c r="F99" s="118"/>
      <c r="G99" s="118"/>
      <c r="H99" s="118"/>
      <c r="I99" s="51"/>
      <c r="J99" s="84"/>
      <c r="K99" s="25">
        <f>SUM(K101:K113)</f>
        <v>0</v>
      </c>
    </row>
    <row r="100" spans="1:11" s="1" customFormat="1" ht="12.75">
      <c r="A100" s="16"/>
      <c r="B100" s="94" t="s">
        <v>12</v>
      </c>
      <c r="C100" s="94"/>
      <c r="D100" s="94"/>
      <c r="E100" s="94"/>
      <c r="F100" s="94"/>
      <c r="G100" s="94"/>
      <c r="H100" s="94"/>
      <c r="I100" s="17"/>
      <c r="J100" s="72"/>
      <c r="K100" s="18"/>
    </row>
    <row r="101" spans="1:11" s="1" customFormat="1" ht="12.75">
      <c r="A101" s="16" t="s">
        <v>114</v>
      </c>
      <c r="B101" s="94" t="s">
        <v>42</v>
      </c>
      <c r="C101" s="94"/>
      <c r="D101" s="94"/>
      <c r="E101" s="94"/>
      <c r="F101" s="94"/>
      <c r="G101" s="94"/>
      <c r="H101" s="94"/>
      <c r="I101" s="17"/>
      <c r="J101" s="72"/>
      <c r="K101" s="18"/>
    </row>
    <row r="102" spans="1:11" s="1" customFormat="1" ht="12.75">
      <c r="A102" s="16" t="s">
        <v>115</v>
      </c>
      <c r="B102" s="94" t="s">
        <v>43</v>
      </c>
      <c r="C102" s="94"/>
      <c r="D102" s="94"/>
      <c r="E102" s="94"/>
      <c r="F102" s="94"/>
      <c r="G102" s="94"/>
      <c r="H102" s="94"/>
      <c r="I102" s="17"/>
      <c r="J102" s="72"/>
      <c r="K102" s="18"/>
    </row>
    <row r="103" spans="1:11" s="1" customFormat="1" ht="12.75">
      <c r="A103" s="16" t="s">
        <v>116</v>
      </c>
      <c r="B103" s="94" t="s">
        <v>44</v>
      </c>
      <c r="C103" s="94"/>
      <c r="D103" s="94"/>
      <c r="E103" s="94"/>
      <c r="F103" s="94"/>
      <c r="G103" s="94"/>
      <c r="H103" s="94"/>
      <c r="I103" s="17"/>
      <c r="J103" s="72"/>
      <c r="K103" s="18"/>
    </row>
    <row r="104" spans="1:11" s="1" customFormat="1" ht="12.75">
      <c r="A104" s="16" t="s">
        <v>117</v>
      </c>
      <c r="B104" s="94" t="s">
        <v>45</v>
      </c>
      <c r="C104" s="94"/>
      <c r="D104" s="94"/>
      <c r="E104" s="94"/>
      <c r="F104" s="94"/>
      <c r="G104" s="94"/>
      <c r="H104" s="94"/>
      <c r="I104" s="17"/>
      <c r="J104" s="72"/>
      <c r="K104" s="18"/>
    </row>
    <row r="105" spans="1:11" s="1" customFormat="1" ht="12.75">
      <c r="A105" s="16" t="s">
        <v>118</v>
      </c>
      <c r="B105" s="94" t="s">
        <v>46</v>
      </c>
      <c r="C105" s="94"/>
      <c r="D105" s="94"/>
      <c r="E105" s="94"/>
      <c r="F105" s="94"/>
      <c r="G105" s="94"/>
      <c r="H105" s="94"/>
      <c r="I105" s="17"/>
      <c r="J105" s="72"/>
      <c r="K105" s="18"/>
    </row>
    <row r="106" spans="1:11" s="1" customFormat="1" ht="12.75">
      <c r="A106" s="16" t="s">
        <v>119</v>
      </c>
      <c r="B106" s="94" t="s">
        <v>47</v>
      </c>
      <c r="C106" s="94"/>
      <c r="D106" s="94"/>
      <c r="E106" s="94"/>
      <c r="F106" s="94"/>
      <c r="G106" s="94"/>
      <c r="H106" s="94"/>
      <c r="I106" s="17"/>
      <c r="J106" s="72"/>
      <c r="K106" s="18"/>
    </row>
    <row r="107" spans="1:11" s="1" customFormat="1" ht="12.75">
      <c r="A107" s="16" t="s">
        <v>120</v>
      </c>
      <c r="B107" s="94" t="s">
        <v>48</v>
      </c>
      <c r="C107" s="94"/>
      <c r="D107" s="94"/>
      <c r="E107" s="94"/>
      <c r="F107" s="94"/>
      <c r="G107" s="94"/>
      <c r="H107" s="94"/>
      <c r="I107" s="17"/>
      <c r="J107" s="72"/>
      <c r="K107" s="18"/>
    </row>
    <row r="108" spans="1:11" s="1" customFormat="1" ht="12.75">
      <c r="A108" s="16" t="s">
        <v>121</v>
      </c>
      <c r="B108" s="94" t="s">
        <v>49</v>
      </c>
      <c r="C108" s="94"/>
      <c r="D108" s="94"/>
      <c r="E108" s="94"/>
      <c r="F108" s="94"/>
      <c r="G108" s="94"/>
      <c r="H108" s="94"/>
      <c r="I108" s="17"/>
      <c r="J108" s="72"/>
      <c r="K108" s="18"/>
    </row>
    <row r="109" spans="1:11" s="1" customFormat="1" ht="12.75">
      <c r="A109" s="16" t="s">
        <v>122</v>
      </c>
      <c r="B109" s="94" t="s">
        <v>50</v>
      </c>
      <c r="C109" s="94"/>
      <c r="D109" s="94"/>
      <c r="E109" s="94"/>
      <c r="F109" s="94"/>
      <c r="G109" s="94"/>
      <c r="H109" s="94"/>
      <c r="I109" s="17"/>
      <c r="J109" s="72"/>
      <c r="K109" s="18"/>
    </row>
    <row r="110" spans="1:11" s="1" customFormat="1" ht="12.75">
      <c r="A110" s="16" t="s">
        <v>123</v>
      </c>
      <c r="B110" s="94" t="s">
        <v>51</v>
      </c>
      <c r="C110" s="94"/>
      <c r="D110" s="94"/>
      <c r="E110" s="94"/>
      <c r="F110" s="94"/>
      <c r="G110" s="94"/>
      <c r="H110" s="94"/>
      <c r="I110" s="17"/>
      <c r="J110" s="72"/>
      <c r="K110" s="18"/>
    </row>
    <row r="111" spans="1:11" s="1" customFormat="1" ht="12.75">
      <c r="A111" s="16" t="s">
        <v>124</v>
      </c>
      <c r="B111" s="94" t="s">
        <v>52</v>
      </c>
      <c r="C111" s="94"/>
      <c r="D111" s="94"/>
      <c r="E111" s="94"/>
      <c r="F111" s="94"/>
      <c r="G111" s="94"/>
      <c r="H111" s="94"/>
      <c r="I111" s="17"/>
      <c r="J111" s="72"/>
      <c r="K111" s="18"/>
    </row>
    <row r="112" spans="1:11" s="1" customFormat="1" ht="12.75">
      <c r="A112" s="16" t="s">
        <v>125</v>
      </c>
      <c r="B112" s="94" t="s">
        <v>53</v>
      </c>
      <c r="C112" s="94"/>
      <c r="D112" s="94"/>
      <c r="E112" s="94"/>
      <c r="F112" s="94"/>
      <c r="G112" s="94"/>
      <c r="H112" s="94"/>
      <c r="I112" s="17"/>
      <c r="J112" s="72"/>
      <c r="K112" s="18"/>
    </row>
    <row r="113" spans="1:11" s="1" customFormat="1" ht="12.75">
      <c r="A113" s="16" t="s">
        <v>126</v>
      </c>
      <c r="B113" s="94" t="s">
        <v>54</v>
      </c>
      <c r="C113" s="94"/>
      <c r="D113" s="94"/>
      <c r="E113" s="94"/>
      <c r="F113" s="94"/>
      <c r="G113" s="94"/>
      <c r="H113" s="94"/>
      <c r="I113" s="17"/>
      <c r="J113" s="72"/>
      <c r="K113" s="18"/>
    </row>
    <row r="114" spans="1:11" s="1" customFormat="1" ht="15">
      <c r="A114" s="29"/>
      <c r="B114" s="30" t="s">
        <v>154</v>
      </c>
      <c r="C114" s="125" t="s">
        <v>153</v>
      </c>
      <c r="D114" s="125"/>
      <c r="E114" s="125"/>
      <c r="F114" s="125"/>
      <c r="G114" s="125"/>
      <c r="H114" s="125"/>
      <c r="I114" s="126"/>
      <c r="J114" s="126"/>
      <c r="K114" s="126"/>
    </row>
    <row r="115" spans="1:11" s="1" customFormat="1" ht="21" customHeight="1">
      <c r="A115" s="128" t="s">
        <v>127</v>
      </c>
      <c r="B115" s="128"/>
      <c r="C115" s="128"/>
      <c r="D115" s="128"/>
      <c r="E115" s="128"/>
      <c r="F115" s="128"/>
      <c r="G115" s="111" t="s">
        <v>175</v>
      </c>
      <c r="H115" s="111" t="s">
        <v>173</v>
      </c>
      <c r="I115" s="105" t="s">
        <v>191</v>
      </c>
      <c r="J115" s="107" t="s">
        <v>192</v>
      </c>
      <c r="K115" s="151" t="s">
        <v>193</v>
      </c>
    </row>
    <row r="116" spans="1:11" s="1" customFormat="1" ht="21.75" customHeight="1">
      <c r="A116" s="128"/>
      <c r="B116" s="128"/>
      <c r="C116" s="128"/>
      <c r="D116" s="128"/>
      <c r="E116" s="128"/>
      <c r="F116" s="128"/>
      <c r="G116" s="112"/>
      <c r="H116" s="112"/>
      <c r="I116" s="106"/>
      <c r="J116" s="108"/>
      <c r="K116" s="152"/>
    </row>
    <row r="117" spans="1:11" s="1" customFormat="1" ht="16.5" customHeight="1">
      <c r="A117" s="94" t="s">
        <v>55</v>
      </c>
      <c r="B117" s="94"/>
      <c r="C117" s="94"/>
      <c r="D117" s="94"/>
      <c r="E117" s="94"/>
      <c r="F117" s="94"/>
      <c r="G117" s="17"/>
      <c r="H117" s="17"/>
      <c r="I117" s="60">
        <v>166105.04</v>
      </c>
      <c r="J117" s="72"/>
      <c r="K117" s="60">
        <v>166105.04</v>
      </c>
    </row>
    <row r="118" spans="1:14" s="31" customFormat="1" ht="12.75">
      <c r="A118" s="104" t="s">
        <v>56</v>
      </c>
      <c r="B118" s="104"/>
      <c r="C118" s="104"/>
      <c r="D118" s="104"/>
      <c r="E118" s="104"/>
      <c r="F118" s="104"/>
      <c r="G118" s="58"/>
      <c r="H118" s="58"/>
      <c r="I118" s="66">
        <f>I120+I123+I127+I130+I135</f>
        <v>16986151.71</v>
      </c>
      <c r="J118" s="85">
        <f>J120+J123+J127+J130+J135</f>
        <v>76521.54</v>
      </c>
      <c r="K118" s="66">
        <f>K120+K123+K127+K130+K135+K133</f>
        <v>17062673.25</v>
      </c>
      <c r="N118" s="70">
        <f>K117+K118</f>
        <v>17228778.29</v>
      </c>
    </row>
    <row r="119" spans="1:11" s="1" customFormat="1" ht="12.75">
      <c r="A119" s="94" t="s">
        <v>12</v>
      </c>
      <c r="B119" s="94"/>
      <c r="C119" s="94"/>
      <c r="D119" s="94"/>
      <c r="E119" s="94"/>
      <c r="F119" s="94"/>
      <c r="G119" s="17"/>
      <c r="H119" s="17"/>
      <c r="I119" s="18"/>
      <c r="J119" s="72"/>
      <c r="K119" s="18"/>
    </row>
    <row r="120" spans="1:11" s="65" customFormat="1" ht="12.75">
      <c r="A120" s="127" t="s">
        <v>57</v>
      </c>
      <c r="B120" s="127"/>
      <c r="C120" s="127"/>
      <c r="D120" s="127"/>
      <c r="E120" s="127"/>
      <c r="F120" s="127"/>
      <c r="G120" s="28"/>
      <c r="H120" s="28"/>
      <c r="I120" s="64">
        <f>I121+I122</f>
        <v>14450842.879999999</v>
      </c>
      <c r="J120" s="73">
        <f>J121+J122</f>
        <v>0</v>
      </c>
      <c r="K120" s="64">
        <f aca="true" t="shared" si="0" ref="K120:K126">I120+J120</f>
        <v>14450842.879999999</v>
      </c>
    </row>
    <row r="121" spans="1:11" s="1" customFormat="1" ht="12.75">
      <c r="A121" s="110" t="s">
        <v>180</v>
      </c>
      <c r="B121" s="110"/>
      <c r="C121" s="110"/>
      <c r="D121" s="110"/>
      <c r="E121" s="110"/>
      <c r="F121" s="110"/>
      <c r="G121" s="33"/>
      <c r="H121" s="33"/>
      <c r="I121" s="20">
        <v>8521937</v>
      </c>
      <c r="J121" s="74"/>
      <c r="K121" s="20">
        <f t="shared" si="0"/>
        <v>8521937</v>
      </c>
    </row>
    <row r="122" spans="1:11" s="1" customFormat="1" ht="12.75">
      <c r="A122" s="110" t="s">
        <v>57</v>
      </c>
      <c r="B122" s="110"/>
      <c r="C122" s="110"/>
      <c r="D122" s="110"/>
      <c r="E122" s="110"/>
      <c r="F122" s="110"/>
      <c r="G122" s="33"/>
      <c r="H122" s="33"/>
      <c r="I122" s="20">
        <v>5928905.88</v>
      </c>
      <c r="J122" s="75"/>
      <c r="K122" s="20">
        <f t="shared" si="0"/>
        <v>5928905.88</v>
      </c>
    </row>
    <row r="123" spans="1:11" s="65" customFormat="1" ht="12.75">
      <c r="A123" s="127" t="s">
        <v>58</v>
      </c>
      <c r="B123" s="127"/>
      <c r="C123" s="127"/>
      <c r="D123" s="127"/>
      <c r="E123" s="127"/>
      <c r="F123" s="127"/>
      <c r="G123" s="34"/>
      <c r="H123" s="34"/>
      <c r="I123" s="64">
        <f>I124+I125+I126</f>
        <v>678408.4600000001</v>
      </c>
      <c r="J123" s="86">
        <f>J124+J125+J126</f>
        <v>0</v>
      </c>
      <c r="K123" s="64">
        <f>I123+J123</f>
        <v>678408.4600000001</v>
      </c>
    </row>
    <row r="124" spans="1:11" s="1" customFormat="1" ht="12.75">
      <c r="A124" s="110" t="s">
        <v>181</v>
      </c>
      <c r="B124" s="110"/>
      <c r="C124" s="110"/>
      <c r="D124" s="110"/>
      <c r="E124" s="110"/>
      <c r="F124" s="110"/>
      <c r="G124" s="33"/>
      <c r="H124" s="33"/>
      <c r="I124" s="20">
        <v>547357.65</v>
      </c>
      <c r="J124" s="75"/>
      <c r="K124" s="20">
        <f t="shared" si="0"/>
        <v>547357.65</v>
      </c>
    </row>
    <row r="125" spans="1:11" s="1" customFormat="1" ht="12" customHeight="1">
      <c r="A125" s="110" t="s">
        <v>58</v>
      </c>
      <c r="B125" s="110"/>
      <c r="C125" s="110"/>
      <c r="D125" s="110"/>
      <c r="E125" s="110"/>
      <c r="F125" s="110"/>
      <c r="G125" s="33"/>
      <c r="H125" s="33"/>
      <c r="I125" s="20">
        <v>81453.54</v>
      </c>
      <c r="J125" s="75"/>
      <c r="K125" s="20">
        <f t="shared" si="0"/>
        <v>81453.54</v>
      </c>
    </row>
    <row r="126" spans="1:11" s="1" customFormat="1" ht="12.75">
      <c r="A126" s="110" t="s">
        <v>58</v>
      </c>
      <c r="B126" s="110"/>
      <c r="C126" s="110"/>
      <c r="D126" s="110"/>
      <c r="E126" s="110"/>
      <c r="F126" s="110"/>
      <c r="G126" s="17"/>
      <c r="H126" s="17"/>
      <c r="I126" s="18">
        <v>49597.27</v>
      </c>
      <c r="J126" s="72"/>
      <c r="K126" s="20">
        <f t="shared" si="0"/>
        <v>49597.27</v>
      </c>
    </row>
    <row r="127" spans="1:11" s="1" customFormat="1" ht="36" customHeight="1">
      <c r="A127" s="118" t="s">
        <v>151</v>
      </c>
      <c r="B127" s="118"/>
      <c r="C127" s="118"/>
      <c r="D127" s="118"/>
      <c r="E127" s="118"/>
      <c r="F127" s="118"/>
      <c r="G127" s="28"/>
      <c r="H127" s="28"/>
      <c r="I127" s="45">
        <f>SUM(I129:I129)</f>
        <v>0</v>
      </c>
      <c r="J127" s="73"/>
      <c r="K127" s="45">
        <f>SUM(K129:K129)</f>
        <v>0</v>
      </c>
    </row>
    <row r="128" spans="1:11" s="1" customFormat="1" ht="12.75">
      <c r="A128" s="94" t="s">
        <v>12</v>
      </c>
      <c r="B128" s="94"/>
      <c r="C128" s="94"/>
      <c r="D128" s="94"/>
      <c r="E128" s="94"/>
      <c r="F128" s="94"/>
      <c r="G128" s="17"/>
      <c r="H128" s="17"/>
      <c r="I128" s="18"/>
      <c r="J128" s="72"/>
      <c r="K128" s="18"/>
    </row>
    <row r="129" spans="1:11" s="1" customFormat="1" ht="12.75">
      <c r="A129" s="94" t="s">
        <v>158</v>
      </c>
      <c r="B129" s="94"/>
      <c r="C129" s="94"/>
      <c r="D129" s="94"/>
      <c r="E129" s="94"/>
      <c r="F129" s="94"/>
      <c r="G129" s="17"/>
      <c r="H129" s="17"/>
      <c r="I129" s="18"/>
      <c r="J129" s="72"/>
      <c r="K129" s="18"/>
    </row>
    <row r="130" spans="1:11" s="31" customFormat="1" ht="12.75">
      <c r="A130" s="99" t="s">
        <v>59</v>
      </c>
      <c r="B130" s="99"/>
      <c r="C130" s="99"/>
      <c r="D130" s="99"/>
      <c r="E130" s="99"/>
      <c r="F130" s="99"/>
      <c r="G130" s="34"/>
      <c r="H130" s="34"/>
      <c r="I130" s="55">
        <v>1856900.37</v>
      </c>
      <c r="J130" s="86">
        <v>76521.54</v>
      </c>
      <c r="K130" s="55">
        <f>I130+J130</f>
        <v>1933421.9100000001</v>
      </c>
    </row>
    <row r="131" spans="1:11" s="1" customFormat="1" ht="12.75">
      <c r="A131" s="94" t="s">
        <v>12</v>
      </c>
      <c r="B131" s="94"/>
      <c r="C131" s="94"/>
      <c r="D131" s="94"/>
      <c r="E131" s="94"/>
      <c r="F131" s="94"/>
      <c r="G131" s="17"/>
      <c r="H131" s="17"/>
      <c r="I131" s="18"/>
      <c r="J131" s="72"/>
      <c r="K131" s="18"/>
    </row>
    <row r="132" spans="1:11" s="1" customFormat="1" ht="32.25" customHeight="1">
      <c r="A132" s="101" t="s">
        <v>155</v>
      </c>
      <c r="B132" s="102"/>
      <c r="C132" s="102"/>
      <c r="D132" s="102"/>
      <c r="E132" s="102"/>
      <c r="F132" s="103"/>
      <c r="G132" s="17"/>
      <c r="H132" s="17"/>
      <c r="I132" s="18"/>
      <c r="J132" s="72"/>
      <c r="K132" s="18"/>
    </row>
    <row r="133" spans="1:11" s="1" customFormat="1" ht="20.25" customHeight="1">
      <c r="A133" s="101" t="s">
        <v>156</v>
      </c>
      <c r="B133" s="102"/>
      <c r="C133" s="102"/>
      <c r="D133" s="102"/>
      <c r="E133" s="102"/>
      <c r="F133" s="103"/>
      <c r="G133" s="17"/>
      <c r="H133" s="17"/>
      <c r="I133" s="18"/>
      <c r="J133" s="72"/>
      <c r="K133" s="18"/>
    </row>
    <row r="134" spans="1:11" s="1" customFormat="1" ht="20.25" customHeight="1">
      <c r="A134" s="101" t="s">
        <v>157</v>
      </c>
      <c r="B134" s="102"/>
      <c r="C134" s="102"/>
      <c r="D134" s="102"/>
      <c r="E134" s="102"/>
      <c r="F134" s="103"/>
      <c r="G134" s="17"/>
      <c r="H134" s="17"/>
      <c r="I134" s="18"/>
      <c r="J134" s="72"/>
      <c r="K134" s="18"/>
    </row>
    <row r="135" spans="1:11" s="1" customFormat="1" ht="12.75">
      <c r="A135" s="99" t="s">
        <v>196</v>
      </c>
      <c r="B135" s="99"/>
      <c r="C135" s="99"/>
      <c r="D135" s="99"/>
      <c r="E135" s="99"/>
      <c r="F135" s="99"/>
      <c r="G135" s="28"/>
      <c r="H135" s="28"/>
      <c r="I135" s="57"/>
      <c r="J135" s="73"/>
      <c r="K135" s="25">
        <f>I135+J135</f>
        <v>0</v>
      </c>
    </row>
    <row r="136" spans="1:11" s="1" customFormat="1" ht="12.75">
      <c r="A136" s="104" t="s">
        <v>60</v>
      </c>
      <c r="B136" s="104"/>
      <c r="C136" s="104"/>
      <c r="D136" s="104"/>
      <c r="E136" s="104"/>
      <c r="F136" s="104"/>
      <c r="G136" s="67"/>
      <c r="H136" s="67"/>
      <c r="I136" s="67"/>
      <c r="J136" s="87"/>
      <c r="K136" s="68"/>
    </row>
    <row r="137" spans="1:12" s="31" customFormat="1" ht="12.75">
      <c r="A137" s="104" t="s">
        <v>152</v>
      </c>
      <c r="B137" s="104"/>
      <c r="C137" s="104"/>
      <c r="D137" s="104"/>
      <c r="E137" s="104"/>
      <c r="F137" s="104"/>
      <c r="G137" s="58">
        <v>900</v>
      </c>
      <c r="H137" s="58">
        <v>900</v>
      </c>
      <c r="I137" s="66">
        <f>I139+I146+I157+I160+I165+I168+I175+I166+I167</f>
        <v>17152256.750000004</v>
      </c>
      <c r="J137" s="85">
        <f>J139+J146+J157+J160+J165+J168+J175+J166+J167</f>
        <v>76521.53999999998</v>
      </c>
      <c r="K137" s="66">
        <f>K139+K146+K157+K160+K165+K168+K175+K166+K167</f>
        <v>17228778.290000003</v>
      </c>
      <c r="L137" s="44"/>
    </row>
    <row r="138" spans="1:11" s="1" customFormat="1" ht="12.75">
      <c r="A138" s="94" t="s">
        <v>12</v>
      </c>
      <c r="B138" s="94"/>
      <c r="C138" s="94"/>
      <c r="D138" s="94"/>
      <c r="E138" s="94"/>
      <c r="F138" s="94"/>
      <c r="G138" s="17"/>
      <c r="H138" s="17"/>
      <c r="I138" s="59"/>
      <c r="J138" s="72"/>
      <c r="K138" s="61"/>
    </row>
    <row r="139" spans="1:11" s="1" customFormat="1" ht="12.75">
      <c r="A139" s="99" t="s">
        <v>61</v>
      </c>
      <c r="B139" s="99"/>
      <c r="C139" s="99"/>
      <c r="D139" s="99"/>
      <c r="E139" s="99"/>
      <c r="F139" s="99"/>
      <c r="G139" s="28">
        <v>110</v>
      </c>
      <c r="H139" s="28">
        <v>210</v>
      </c>
      <c r="I139" s="63">
        <f>I141+I142+I144+I145</f>
        <v>11397304.9</v>
      </c>
      <c r="J139" s="73">
        <f>J141+J142+J143+J144+J145</f>
        <v>99974.34</v>
      </c>
      <c r="K139" s="63">
        <f>I139+J139</f>
        <v>11497279.24</v>
      </c>
    </row>
    <row r="140" spans="1:11" s="1" customFormat="1" ht="12.75">
      <c r="A140" s="94" t="s">
        <v>10</v>
      </c>
      <c r="B140" s="94"/>
      <c r="C140" s="94"/>
      <c r="D140" s="94"/>
      <c r="E140" s="94"/>
      <c r="F140" s="94"/>
      <c r="G140" s="17"/>
      <c r="H140" s="17"/>
      <c r="I140" s="32"/>
      <c r="J140" s="72"/>
      <c r="K140" s="62"/>
    </row>
    <row r="141" spans="1:11" s="1" customFormat="1" ht="12.75">
      <c r="A141" s="94" t="s">
        <v>128</v>
      </c>
      <c r="B141" s="94"/>
      <c r="C141" s="94"/>
      <c r="D141" s="94"/>
      <c r="E141" s="94"/>
      <c r="F141" s="94"/>
      <c r="G141" s="17">
        <v>111</v>
      </c>
      <c r="H141" s="17">
        <v>211</v>
      </c>
      <c r="I141" s="50">
        <v>2384691.49</v>
      </c>
      <c r="J141" s="72">
        <v>74843.87</v>
      </c>
      <c r="K141" s="50">
        <f aca="true" t="shared" si="1" ref="K141:K153">I141+J141</f>
        <v>2459535.3600000003</v>
      </c>
    </row>
    <row r="142" spans="1:11" s="1" customFormat="1" ht="12.75">
      <c r="A142" s="94" t="s">
        <v>176</v>
      </c>
      <c r="B142" s="94"/>
      <c r="C142" s="94"/>
      <c r="D142" s="94"/>
      <c r="E142" s="94"/>
      <c r="F142" s="94"/>
      <c r="G142" s="17">
        <v>111</v>
      </c>
      <c r="H142" s="17">
        <v>211</v>
      </c>
      <c r="I142" s="50">
        <v>6353177</v>
      </c>
      <c r="J142" s="72">
        <v>-159257.24</v>
      </c>
      <c r="K142" s="50">
        <f t="shared" si="1"/>
        <v>6193919.76</v>
      </c>
    </row>
    <row r="143" spans="1:11" s="1" customFormat="1" ht="12.75">
      <c r="A143" s="94" t="s">
        <v>194</v>
      </c>
      <c r="B143" s="94"/>
      <c r="C143" s="94"/>
      <c r="D143" s="94"/>
      <c r="E143" s="94"/>
      <c r="F143" s="94"/>
      <c r="G143" s="17">
        <v>112</v>
      </c>
      <c r="H143" s="17">
        <v>212</v>
      </c>
      <c r="I143" s="50"/>
      <c r="J143" s="72"/>
      <c r="K143" s="50">
        <f t="shared" si="1"/>
        <v>0</v>
      </c>
    </row>
    <row r="144" spans="1:11" s="1" customFormat="1" ht="12.75">
      <c r="A144" s="94" t="s">
        <v>62</v>
      </c>
      <c r="B144" s="94"/>
      <c r="C144" s="94"/>
      <c r="D144" s="94"/>
      <c r="E144" s="94"/>
      <c r="F144" s="94"/>
      <c r="G144" s="17">
        <v>119</v>
      </c>
      <c r="H144" s="17">
        <v>213</v>
      </c>
      <c r="I144" s="50">
        <v>720176.41</v>
      </c>
      <c r="J144" s="72">
        <v>25130.47</v>
      </c>
      <c r="K144" s="50">
        <f t="shared" si="1"/>
        <v>745306.88</v>
      </c>
    </row>
    <row r="145" spans="1:11" s="1" customFormat="1" ht="12.75">
      <c r="A145" s="94" t="s">
        <v>177</v>
      </c>
      <c r="B145" s="94"/>
      <c r="C145" s="94"/>
      <c r="D145" s="94"/>
      <c r="E145" s="94"/>
      <c r="F145" s="94"/>
      <c r="G145" s="17">
        <v>119</v>
      </c>
      <c r="H145" s="17">
        <v>213</v>
      </c>
      <c r="I145" s="50">
        <v>1939260</v>
      </c>
      <c r="J145" s="75">
        <v>159257.24</v>
      </c>
      <c r="K145" s="50">
        <f t="shared" si="1"/>
        <v>2098517.24</v>
      </c>
    </row>
    <row r="146" spans="1:11" s="1" customFormat="1" ht="12.75">
      <c r="A146" s="99" t="s">
        <v>63</v>
      </c>
      <c r="B146" s="99"/>
      <c r="C146" s="99"/>
      <c r="D146" s="99"/>
      <c r="E146" s="99"/>
      <c r="F146" s="99"/>
      <c r="G146" s="28"/>
      <c r="H146" s="28">
        <v>220</v>
      </c>
      <c r="I146" s="55">
        <f>I148+I150+I153+I154+I151</f>
        <v>1347215.72</v>
      </c>
      <c r="J146" s="86">
        <f>J148+J150+J153+J154+J151</f>
        <v>-93762.50000000001</v>
      </c>
      <c r="K146" s="55">
        <f>I146+J146</f>
        <v>1253453.22</v>
      </c>
    </row>
    <row r="147" spans="1:11" s="1" customFormat="1" ht="12.75">
      <c r="A147" s="94" t="s">
        <v>10</v>
      </c>
      <c r="B147" s="94"/>
      <c r="C147" s="94"/>
      <c r="D147" s="94"/>
      <c r="E147" s="94"/>
      <c r="F147" s="94"/>
      <c r="G147" s="17"/>
      <c r="H147" s="17"/>
      <c r="I147" s="32"/>
      <c r="J147" s="72"/>
      <c r="K147" s="50">
        <f t="shared" si="1"/>
        <v>0</v>
      </c>
    </row>
    <row r="148" spans="1:11" s="1" customFormat="1" ht="12.75">
      <c r="A148" s="94" t="s">
        <v>129</v>
      </c>
      <c r="B148" s="94"/>
      <c r="C148" s="94"/>
      <c r="D148" s="94"/>
      <c r="E148" s="94"/>
      <c r="F148" s="94"/>
      <c r="G148" s="17">
        <v>244</v>
      </c>
      <c r="H148" s="17">
        <v>221</v>
      </c>
      <c r="I148" s="50">
        <v>13800</v>
      </c>
      <c r="J148" s="92">
        <v>-763.38</v>
      </c>
      <c r="K148" s="50">
        <f t="shared" si="1"/>
        <v>13036.62</v>
      </c>
    </row>
    <row r="149" spans="1:11" s="1" customFormat="1" ht="12.75">
      <c r="A149" s="94" t="s">
        <v>130</v>
      </c>
      <c r="B149" s="94"/>
      <c r="C149" s="94"/>
      <c r="D149" s="94"/>
      <c r="E149" s="94"/>
      <c r="F149" s="94"/>
      <c r="G149" s="17">
        <v>244</v>
      </c>
      <c r="H149" s="17">
        <v>222</v>
      </c>
      <c r="I149" s="50"/>
      <c r="J149" s="72"/>
      <c r="K149" s="50">
        <f t="shared" si="1"/>
        <v>0</v>
      </c>
    </row>
    <row r="150" spans="1:11" s="1" customFormat="1" ht="12.75">
      <c r="A150" s="94" t="s">
        <v>200</v>
      </c>
      <c r="B150" s="94"/>
      <c r="C150" s="94"/>
      <c r="D150" s="94"/>
      <c r="E150" s="94"/>
      <c r="F150" s="94"/>
      <c r="G150" s="17">
        <v>244</v>
      </c>
      <c r="H150" s="17">
        <v>223</v>
      </c>
      <c r="I150" s="50">
        <v>1020221.29</v>
      </c>
      <c r="J150" s="92">
        <v>-78372.63</v>
      </c>
      <c r="K150" s="50">
        <f t="shared" si="1"/>
        <v>941848.66</v>
      </c>
    </row>
    <row r="151" spans="1:11" s="1" customFormat="1" ht="14.25">
      <c r="A151" s="94" t="s">
        <v>204</v>
      </c>
      <c r="B151" s="94"/>
      <c r="C151" s="94"/>
      <c r="D151" s="94"/>
      <c r="E151" s="94"/>
      <c r="F151" s="94"/>
      <c r="G151" s="17">
        <v>244</v>
      </c>
      <c r="H151" s="17">
        <v>223</v>
      </c>
      <c r="I151" s="50">
        <v>52546.42</v>
      </c>
      <c r="J151" s="92">
        <v>-12280.58</v>
      </c>
      <c r="K151" s="50">
        <f t="shared" si="1"/>
        <v>40265.84</v>
      </c>
    </row>
    <row r="152" spans="1:11" s="1" customFormat="1" ht="12.75">
      <c r="A152" s="94" t="s">
        <v>131</v>
      </c>
      <c r="B152" s="94"/>
      <c r="C152" s="94"/>
      <c r="D152" s="94"/>
      <c r="E152" s="94"/>
      <c r="F152" s="94"/>
      <c r="G152" s="17">
        <v>244</v>
      </c>
      <c r="H152" s="17">
        <v>224</v>
      </c>
      <c r="I152" s="50"/>
      <c r="J152" s="72"/>
      <c r="K152" s="50">
        <f t="shared" si="1"/>
        <v>0</v>
      </c>
    </row>
    <row r="153" spans="1:11" s="1" customFormat="1" ht="12.75">
      <c r="A153" s="94" t="s">
        <v>64</v>
      </c>
      <c r="B153" s="94"/>
      <c r="C153" s="94"/>
      <c r="D153" s="94"/>
      <c r="E153" s="94"/>
      <c r="F153" s="94"/>
      <c r="G153" s="17">
        <v>244</v>
      </c>
      <c r="H153" s="17">
        <v>225</v>
      </c>
      <c r="I153" s="50">
        <v>78128.51</v>
      </c>
      <c r="J153" s="92">
        <v>-2345.91</v>
      </c>
      <c r="K153" s="50">
        <f t="shared" si="1"/>
        <v>75782.59999999999</v>
      </c>
    </row>
    <row r="154" spans="1:11" s="1" customFormat="1" ht="12.75">
      <c r="A154" s="99" t="s">
        <v>199</v>
      </c>
      <c r="B154" s="99"/>
      <c r="C154" s="99"/>
      <c r="D154" s="99"/>
      <c r="E154" s="99"/>
      <c r="F154" s="99"/>
      <c r="G154" s="28">
        <v>244</v>
      </c>
      <c r="H154" s="28">
        <v>226</v>
      </c>
      <c r="I154" s="55">
        <f>I155+I156</f>
        <v>182519.5</v>
      </c>
      <c r="J154" s="86">
        <f>J155+J156</f>
        <v>0</v>
      </c>
      <c r="K154" s="55">
        <f>K155+K156</f>
        <v>182519.5</v>
      </c>
    </row>
    <row r="155" spans="1:11" s="1" customFormat="1" ht="12.75">
      <c r="A155" s="94" t="s">
        <v>65</v>
      </c>
      <c r="B155" s="94"/>
      <c r="C155" s="94"/>
      <c r="D155" s="94"/>
      <c r="E155" s="94"/>
      <c r="F155" s="94"/>
      <c r="G155" s="17">
        <v>244</v>
      </c>
      <c r="H155" s="17">
        <v>226</v>
      </c>
      <c r="I155" s="50">
        <v>128019.5</v>
      </c>
      <c r="J155" s="75"/>
      <c r="K155" s="50">
        <f aca="true" t="shared" si="2" ref="K155:K180">I155+J155</f>
        <v>128019.5</v>
      </c>
    </row>
    <row r="156" spans="1:11" s="1" customFormat="1" ht="12.75">
      <c r="A156" s="94" t="s">
        <v>195</v>
      </c>
      <c r="B156" s="94"/>
      <c r="C156" s="94"/>
      <c r="D156" s="94"/>
      <c r="E156" s="94"/>
      <c r="F156" s="94"/>
      <c r="G156" s="17">
        <v>244</v>
      </c>
      <c r="H156" s="17">
        <v>226</v>
      </c>
      <c r="I156" s="50">
        <v>54500</v>
      </c>
      <c r="J156" s="72"/>
      <c r="K156" s="62">
        <f t="shared" si="2"/>
        <v>54500</v>
      </c>
    </row>
    <row r="157" spans="1:11" s="1" customFormat="1" ht="12.75">
      <c r="A157" s="99" t="s">
        <v>66</v>
      </c>
      <c r="B157" s="99"/>
      <c r="C157" s="99"/>
      <c r="D157" s="99"/>
      <c r="E157" s="99"/>
      <c r="F157" s="99"/>
      <c r="G157" s="28"/>
      <c r="H157" s="28">
        <v>240</v>
      </c>
      <c r="I157" s="45">
        <f>I159</f>
        <v>0</v>
      </c>
      <c r="J157" s="73"/>
      <c r="K157" s="55">
        <f t="shared" si="2"/>
        <v>0</v>
      </c>
    </row>
    <row r="158" spans="1:11" s="1" customFormat="1" ht="12.75">
      <c r="A158" s="94" t="s">
        <v>10</v>
      </c>
      <c r="B158" s="94"/>
      <c r="C158" s="94"/>
      <c r="D158" s="94"/>
      <c r="E158" s="94"/>
      <c r="F158" s="94"/>
      <c r="G158" s="17"/>
      <c r="H158" s="17"/>
      <c r="I158" s="18"/>
      <c r="J158" s="72"/>
      <c r="K158" s="62">
        <f t="shared" si="2"/>
        <v>0</v>
      </c>
    </row>
    <row r="159" spans="1:11" s="1" customFormat="1" ht="24.75" customHeight="1">
      <c r="A159" s="100" t="s">
        <v>77</v>
      </c>
      <c r="B159" s="100"/>
      <c r="C159" s="100"/>
      <c r="D159" s="100"/>
      <c r="E159" s="100"/>
      <c r="F159" s="100"/>
      <c r="G159" s="17"/>
      <c r="H159" s="17">
        <v>241</v>
      </c>
      <c r="I159" s="41"/>
      <c r="J159" s="72"/>
      <c r="K159" s="62">
        <f t="shared" si="2"/>
        <v>0</v>
      </c>
    </row>
    <row r="160" spans="1:11" s="1" customFormat="1" ht="12.75">
      <c r="A160" s="99" t="s">
        <v>67</v>
      </c>
      <c r="B160" s="99"/>
      <c r="C160" s="99"/>
      <c r="D160" s="99"/>
      <c r="E160" s="99"/>
      <c r="F160" s="99"/>
      <c r="G160" s="28"/>
      <c r="H160" s="28">
        <v>260</v>
      </c>
      <c r="I160" s="55">
        <f>I162+I164+I163</f>
        <v>678408.46</v>
      </c>
      <c r="J160" s="86">
        <f>J162+J164+J163</f>
        <v>0</v>
      </c>
      <c r="K160" s="55">
        <f t="shared" si="2"/>
        <v>678408.46</v>
      </c>
    </row>
    <row r="161" spans="1:11" s="1" customFormat="1" ht="12.75">
      <c r="A161" s="94" t="s">
        <v>10</v>
      </c>
      <c r="B161" s="94"/>
      <c r="C161" s="94"/>
      <c r="D161" s="94"/>
      <c r="E161" s="94"/>
      <c r="F161" s="94"/>
      <c r="G161" s="17"/>
      <c r="H161" s="17"/>
      <c r="I161" s="18"/>
      <c r="J161" s="72"/>
      <c r="K161" s="50">
        <f t="shared" si="2"/>
        <v>0</v>
      </c>
    </row>
    <row r="162" spans="1:11" s="1" customFormat="1" ht="12.75">
      <c r="A162" s="98" t="s">
        <v>68</v>
      </c>
      <c r="B162" s="98"/>
      <c r="C162" s="98"/>
      <c r="D162" s="98"/>
      <c r="E162" s="98"/>
      <c r="F162" s="98"/>
      <c r="G162" s="49">
        <v>321</v>
      </c>
      <c r="H162" s="49">
        <v>262</v>
      </c>
      <c r="I162" s="50">
        <v>81453.54</v>
      </c>
      <c r="J162" s="75"/>
      <c r="K162" s="50">
        <f t="shared" si="2"/>
        <v>81453.54</v>
      </c>
    </row>
    <row r="163" spans="1:11" s="1" customFormat="1" ht="12" customHeight="1">
      <c r="A163" s="98" t="s">
        <v>179</v>
      </c>
      <c r="B163" s="98"/>
      <c r="C163" s="98"/>
      <c r="D163" s="98"/>
      <c r="E163" s="98"/>
      <c r="F163" s="98"/>
      <c r="G163" s="49">
        <v>321</v>
      </c>
      <c r="H163" s="49">
        <v>262</v>
      </c>
      <c r="I163" s="50">
        <v>547357.65</v>
      </c>
      <c r="J163" s="75"/>
      <c r="K163" s="50">
        <f t="shared" si="2"/>
        <v>547357.65</v>
      </c>
    </row>
    <row r="164" spans="1:11" s="1" customFormat="1" ht="14.25" customHeight="1">
      <c r="A164" s="98" t="s">
        <v>197</v>
      </c>
      <c r="B164" s="98"/>
      <c r="C164" s="98"/>
      <c r="D164" s="98"/>
      <c r="E164" s="98"/>
      <c r="F164" s="98"/>
      <c r="G164" s="17">
        <v>321</v>
      </c>
      <c r="H164" s="17">
        <v>262</v>
      </c>
      <c r="I164" s="71">
        <v>49597.27</v>
      </c>
      <c r="J164" s="88"/>
      <c r="K164" s="50">
        <f t="shared" si="2"/>
        <v>49597.27</v>
      </c>
    </row>
    <row r="165" spans="1:11" s="69" customFormat="1" ht="12.75">
      <c r="A165" s="98" t="s">
        <v>132</v>
      </c>
      <c r="B165" s="98"/>
      <c r="C165" s="98"/>
      <c r="D165" s="98"/>
      <c r="E165" s="98"/>
      <c r="F165" s="98"/>
      <c r="G165" s="49">
        <v>851</v>
      </c>
      <c r="H165" s="49">
        <v>290</v>
      </c>
      <c r="I165" s="50">
        <v>552087</v>
      </c>
      <c r="J165" s="92">
        <v>-6196</v>
      </c>
      <c r="K165" s="50">
        <f t="shared" si="2"/>
        <v>545891</v>
      </c>
    </row>
    <row r="166" spans="1:11" s="69" customFormat="1" ht="12.75">
      <c r="A166" s="98" t="s">
        <v>132</v>
      </c>
      <c r="B166" s="98"/>
      <c r="C166" s="98"/>
      <c r="D166" s="98"/>
      <c r="E166" s="98"/>
      <c r="F166" s="98"/>
      <c r="G166" s="49">
        <v>852</v>
      </c>
      <c r="H166" s="49">
        <v>290</v>
      </c>
      <c r="I166" s="50">
        <v>3500</v>
      </c>
      <c r="J166" s="88"/>
      <c r="K166" s="50">
        <f t="shared" si="2"/>
        <v>3500</v>
      </c>
    </row>
    <row r="167" spans="1:11" s="69" customFormat="1" ht="12.75">
      <c r="A167" s="98" t="s">
        <v>132</v>
      </c>
      <c r="B167" s="98"/>
      <c r="C167" s="98"/>
      <c r="D167" s="98"/>
      <c r="E167" s="98"/>
      <c r="F167" s="98"/>
      <c r="G167" s="49">
        <v>853</v>
      </c>
      <c r="H167" s="49">
        <v>290</v>
      </c>
      <c r="I167" s="50">
        <v>1347.35</v>
      </c>
      <c r="J167" s="92">
        <v>-15.84</v>
      </c>
      <c r="K167" s="50">
        <f t="shared" si="2"/>
        <v>1331.51</v>
      </c>
    </row>
    <row r="168" spans="1:11" s="1" customFormat="1" ht="12.75">
      <c r="A168" s="99" t="s">
        <v>69</v>
      </c>
      <c r="B168" s="99"/>
      <c r="C168" s="99"/>
      <c r="D168" s="99"/>
      <c r="E168" s="99"/>
      <c r="F168" s="99"/>
      <c r="G168" s="28">
        <v>244</v>
      </c>
      <c r="H168" s="28">
        <v>300</v>
      </c>
      <c r="I168" s="55">
        <f>I170+I173</f>
        <v>3172393.32</v>
      </c>
      <c r="J168" s="86">
        <f>J170+J173</f>
        <v>76521.54</v>
      </c>
      <c r="K168" s="55">
        <f>K170+K173</f>
        <v>3248914.86</v>
      </c>
    </row>
    <row r="169" spans="1:11" s="1" customFormat="1" ht="12.75">
      <c r="A169" s="94" t="s">
        <v>10</v>
      </c>
      <c r="B169" s="94"/>
      <c r="C169" s="94"/>
      <c r="D169" s="94"/>
      <c r="E169" s="94"/>
      <c r="F169" s="94"/>
      <c r="G169" s="17"/>
      <c r="H169" s="17"/>
      <c r="I169" s="32"/>
      <c r="J169" s="72"/>
      <c r="K169" s="50">
        <f t="shared" si="2"/>
        <v>0</v>
      </c>
    </row>
    <row r="170" spans="1:11" s="1" customFormat="1" ht="12.75">
      <c r="A170" s="94" t="s">
        <v>178</v>
      </c>
      <c r="B170" s="94"/>
      <c r="C170" s="94"/>
      <c r="D170" s="94"/>
      <c r="E170" s="94"/>
      <c r="F170" s="94"/>
      <c r="G170" s="17">
        <v>244</v>
      </c>
      <c r="H170" s="17">
        <v>310</v>
      </c>
      <c r="I170" s="50">
        <v>175000</v>
      </c>
      <c r="J170" s="75"/>
      <c r="K170" s="50">
        <f t="shared" si="2"/>
        <v>175000</v>
      </c>
    </row>
    <row r="171" spans="1:11" s="1" customFormat="1" ht="12.75">
      <c r="A171" s="94" t="s">
        <v>70</v>
      </c>
      <c r="B171" s="94"/>
      <c r="C171" s="94"/>
      <c r="D171" s="94"/>
      <c r="E171" s="94"/>
      <c r="F171" s="94"/>
      <c r="G171" s="17">
        <v>244</v>
      </c>
      <c r="H171" s="17">
        <v>320</v>
      </c>
      <c r="I171" s="41"/>
      <c r="J171" s="72"/>
      <c r="K171" s="50">
        <f t="shared" si="2"/>
        <v>0</v>
      </c>
    </row>
    <row r="172" spans="1:11" s="1" customFormat="1" ht="12.75">
      <c r="A172" s="94" t="s">
        <v>71</v>
      </c>
      <c r="B172" s="94"/>
      <c r="C172" s="94"/>
      <c r="D172" s="94"/>
      <c r="E172" s="94"/>
      <c r="F172" s="94"/>
      <c r="G172" s="17">
        <v>244</v>
      </c>
      <c r="H172" s="17">
        <v>330</v>
      </c>
      <c r="I172" s="41"/>
      <c r="J172" s="72"/>
      <c r="K172" s="50">
        <f t="shared" si="2"/>
        <v>0</v>
      </c>
    </row>
    <row r="173" spans="1:11" s="1" customFormat="1" ht="15" customHeight="1">
      <c r="A173" s="94" t="s">
        <v>133</v>
      </c>
      <c r="B173" s="94"/>
      <c r="C173" s="94"/>
      <c r="D173" s="94"/>
      <c r="E173" s="94"/>
      <c r="F173" s="94"/>
      <c r="G173" s="17">
        <v>244</v>
      </c>
      <c r="H173" s="17">
        <v>340</v>
      </c>
      <c r="I173" s="41">
        <v>2997393.32</v>
      </c>
      <c r="J173" s="75">
        <v>76521.54</v>
      </c>
      <c r="K173" s="50">
        <f t="shared" si="2"/>
        <v>3073914.86</v>
      </c>
    </row>
    <row r="174" spans="1:11" s="1" customFormat="1" ht="12" customHeight="1" hidden="1">
      <c r="A174" s="109" t="s">
        <v>174</v>
      </c>
      <c r="B174" s="109"/>
      <c r="C174" s="109"/>
      <c r="D174" s="109"/>
      <c r="E174" s="109"/>
      <c r="F174" s="109"/>
      <c r="G174" s="17">
        <v>340</v>
      </c>
      <c r="H174" s="17">
        <v>340</v>
      </c>
      <c r="I174" s="41"/>
      <c r="J174" s="72"/>
      <c r="K174" s="56">
        <f t="shared" si="2"/>
        <v>0</v>
      </c>
    </row>
    <row r="175" spans="1:11" s="1" customFormat="1" ht="12.75">
      <c r="A175" s="99" t="s">
        <v>72</v>
      </c>
      <c r="B175" s="99"/>
      <c r="C175" s="99"/>
      <c r="D175" s="99"/>
      <c r="E175" s="99"/>
      <c r="F175" s="99"/>
      <c r="G175" s="28"/>
      <c r="H175" s="28">
        <v>500</v>
      </c>
      <c r="I175" s="45">
        <f>I177+I178</f>
        <v>0</v>
      </c>
      <c r="J175" s="73"/>
      <c r="K175" s="45">
        <f t="shared" si="2"/>
        <v>0</v>
      </c>
    </row>
    <row r="176" spans="1:11" s="1" customFormat="1" ht="12.75">
      <c r="A176" s="94" t="s">
        <v>10</v>
      </c>
      <c r="B176" s="94"/>
      <c r="C176" s="94"/>
      <c r="D176" s="94"/>
      <c r="E176" s="94"/>
      <c r="F176" s="94"/>
      <c r="G176" s="17"/>
      <c r="H176" s="17"/>
      <c r="I176" s="41"/>
      <c r="J176" s="72"/>
      <c r="K176" s="50">
        <f t="shared" si="2"/>
        <v>0</v>
      </c>
    </row>
    <row r="177" spans="1:11" s="1" customFormat="1" ht="12" customHeight="1">
      <c r="A177" s="93" t="s">
        <v>76</v>
      </c>
      <c r="B177" s="93"/>
      <c r="C177" s="93"/>
      <c r="D177" s="93"/>
      <c r="E177" s="93"/>
      <c r="F177" s="93"/>
      <c r="G177" s="17"/>
      <c r="H177" s="17">
        <v>520</v>
      </c>
      <c r="I177" s="41"/>
      <c r="J177" s="72"/>
      <c r="K177" s="50">
        <f t="shared" si="2"/>
        <v>0</v>
      </c>
    </row>
    <row r="178" spans="1:11" s="1" customFormat="1" ht="12.75">
      <c r="A178" s="94" t="s">
        <v>73</v>
      </c>
      <c r="B178" s="94"/>
      <c r="C178" s="94"/>
      <c r="D178" s="94"/>
      <c r="E178" s="94"/>
      <c r="F178" s="94"/>
      <c r="G178" s="17"/>
      <c r="H178" s="17">
        <v>530</v>
      </c>
      <c r="I178" s="41"/>
      <c r="J178" s="72"/>
      <c r="K178" s="50">
        <f t="shared" si="2"/>
        <v>0</v>
      </c>
    </row>
    <row r="179" spans="1:11" s="1" customFormat="1" ht="12.75">
      <c r="A179" s="94" t="s">
        <v>74</v>
      </c>
      <c r="B179" s="94"/>
      <c r="C179" s="94"/>
      <c r="D179" s="94"/>
      <c r="E179" s="94"/>
      <c r="F179" s="94"/>
      <c r="G179" s="17"/>
      <c r="H179" s="17"/>
      <c r="I179" s="18"/>
      <c r="J179" s="72"/>
      <c r="K179" s="50">
        <f t="shared" si="2"/>
        <v>0</v>
      </c>
    </row>
    <row r="180" spans="1:11" s="1" customFormat="1" ht="12.75">
      <c r="A180" s="94" t="s">
        <v>75</v>
      </c>
      <c r="B180" s="94"/>
      <c r="C180" s="94"/>
      <c r="D180" s="94"/>
      <c r="E180" s="94"/>
      <c r="F180" s="94"/>
      <c r="G180" s="17"/>
      <c r="H180" s="17"/>
      <c r="I180" s="18"/>
      <c r="J180" s="72"/>
      <c r="K180" s="50">
        <f t="shared" si="2"/>
        <v>0</v>
      </c>
    </row>
    <row r="181" spans="2:10" s="1" customFormat="1" ht="12.75">
      <c r="B181" s="11"/>
      <c r="C181" s="11"/>
      <c r="D181" s="11"/>
      <c r="E181" s="11"/>
      <c r="F181" s="11"/>
      <c r="G181" s="11"/>
      <c r="H181" s="11"/>
      <c r="I181" s="11"/>
      <c r="J181" s="76"/>
    </row>
    <row r="182" spans="1:11" s="1" customFormat="1" ht="12.75">
      <c r="A182" s="95" t="s">
        <v>189</v>
      </c>
      <c r="B182" s="95"/>
      <c r="C182" s="95"/>
      <c r="D182" s="95"/>
      <c r="E182" s="95"/>
      <c r="F182" s="95"/>
      <c r="G182" s="95"/>
      <c r="H182" s="95"/>
      <c r="I182" s="95"/>
      <c r="J182" s="95"/>
      <c r="K182" s="95"/>
    </row>
    <row r="183" spans="1:12" s="1" customFormat="1" ht="12.75">
      <c r="A183" s="16" t="s">
        <v>184</v>
      </c>
      <c r="B183" s="95" t="s">
        <v>185</v>
      </c>
      <c r="C183" s="95"/>
      <c r="D183" s="95" t="s">
        <v>186</v>
      </c>
      <c r="E183" s="95"/>
      <c r="F183" s="96" t="s">
        <v>187</v>
      </c>
      <c r="G183" s="97"/>
      <c r="H183" s="95" t="s">
        <v>188</v>
      </c>
      <c r="I183" s="95"/>
      <c r="J183" s="95"/>
      <c r="K183" s="95"/>
      <c r="L183" s="11"/>
    </row>
    <row r="184" spans="1:11" s="1" customFormat="1" ht="12.75">
      <c r="A184" s="16"/>
      <c r="B184" s="95"/>
      <c r="C184" s="95"/>
      <c r="D184" s="95"/>
      <c r="E184" s="95"/>
      <c r="F184" s="96"/>
      <c r="G184" s="97"/>
      <c r="H184" s="95"/>
      <c r="I184" s="95"/>
      <c r="J184" s="95"/>
      <c r="K184" s="95"/>
    </row>
    <row r="185" spans="2:10" s="1" customFormat="1" ht="12.75">
      <c r="B185" s="11"/>
      <c r="C185" s="11"/>
      <c r="D185" s="11"/>
      <c r="E185" s="11"/>
      <c r="F185" s="11"/>
      <c r="G185" s="11"/>
      <c r="H185" s="11"/>
      <c r="I185" s="11"/>
      <c r="J185" s="76"/>
    </row>
    <row r="186" spans="1:11" s="1" customFormat="1" ht="12.75">
      <c r="A186" s="95" t="s">
        <v>190</v>
      </c>
      <c r="B186" s="95"/>
      <c r="C186" s="95"/>
      <c r="D186" s="95"/>
      <c r="E186" s="95"/>
      <c r="F186" s="95"/>
      <c r="G186" s="95"/>
      <c r="H186" s="95"/>
      <c r="I186" s="95"/>
      <c r="J186" s="95"/>
      <c r="K186" s="95"/>
    </row>
    <row r="187" spans="1:11" s="1" customFormat="1" ht="12.75">
      <c r="A187" s="16" t="s">
        <v>184</v>
      </c>
      <c r="B187" s="95" t="s">
        <v>185</v>
      </c>
      <c r="C187" s="95"/>
      <c r="D187" s="95" t="s">
        <v>186</v>
      </c>
      <c r="E187" s="95"/>
      <c r="F187" s="96" t="s">
        <v>187</v>
      </c>
      <c r="G187" s="97"/>
      <c r="H187" s="95" t="s">
        <v>188</v>
      </c>
      <c r="I187" s="95"/>
      <c r="J187" s="95"/>
      <c r="K187" s="95"/>
    </row>
    <row r="188" spans="1:11" s="1" customFormat="1" ht="12.75">
      <c r="A188" s="16"/>
      <c r="B188" s="95"/>
      <c r="C188" s="95"/>
      <c r="D188" s="95"/>
      <c r="E188" s="95"/>
      <c r="F188" s="96"/>
      <c r="G188" s="97"/>
      <c r="H188" s="95"/>
      <c r="I188" s="95"/>
      <c r="J188" s="95"/>
      <c r="K188" s="95"/>
    </row>
    <row r="189" spans="2:10" s="1" customFormat="1" ht="12.75">
      <c r="B189" s="11"/>
      <c r="C189" s="11"/>
      <c r="D189" s="11"/>
      <c r="E189" s="11"/>
      <c r="F189" s="11"/>
      <c r="G189" s="11"/>
      <c r="H189" s="11"/>
      <c r="I189" s="11"/>
      <c r="J189" s="76"/>
    </row>
    <row r="190" spans="2:10" s="1" customFormat="1" ht="12.75">
      <c r="B190" s="11"/>
      <c r="C190" s="11"/>
      <c r="D190" s="11"/>
      <c r="E190" s="11"/>
      <c r="F190" s="11"/>
      <c r="G190" s="11"/>
      <c r="H190" s="11"/>
      <c r="I190" s="11"/>
      <c r="J190" s="76"/>
    </row>
    <row r="191" spans="1:11" s="1" customFormat="1" ht="12.75" customHeight="1">
      <c r="A191" s="130" t="s">
        <v>205</v>
      </c>
      <c r="B191" s="130"/>
      <c r="C191" s="130"/>
      <c r="D191" s="130"/>
      <c r="E191" s="35"/>
      <c r="F191" s="35"/>
      <c r="G191" s="46"/>
      <c r="H191" s="153" t="s">
        <v>206</v>
      </c>
      <c r="I191" s="153"/>
      <c r="J191" s="153"/>
      <c r="K191" s="153"/>
    </row>
    <row r="192" spans="5:10" s="1" customFormat="1" ht="12.75">
      <c r="E192" s="132" t="s">
        <v>144</v>
      </c>
      <c r="F192" s="132"/>
      <c r="G192" s="36"/>
      <c r="H192" s="36"/>
      <c r="I192" s="37" t="s">
        <v>145</v>
      </c>
      <c r="J192" s="89"/>
    </row>
    <row r="193" spans="1:11" s="1" customFormat="1" ht="18" customHeight="1">
      <c r="A193" s="131" t="s">
        <v>172</v>
      </c>
      <c r="B193" s="130"/>
      <c r="C193" s="130"/>
      <c r="D193" s="130"/>
      <c r="E193" s="35"/>
      <c r="F193" s="35"/>
      <c r="G193" s="46"/>
      <c r="H193" s="153" t="s">
        <v>198</v>
      </c>
      <c r="I193" s="153"/>
      <c r="J193" s="153"/>
      <c r="K193" s="153"/>
    </row>
    <row r="194" spans="5:11" s="1" customFormat="1" ht="12.75">
      <c r="E194" s="133" t="s">
        <v>144</v>
      </c>
      <c r="F194" s="133"/>
      <c r="G194" s="38"/>
      <c r="H194" s="38"/>
      <c r="I194" s="37" t="s">
        <v>145</v>
      </c>
      <c r="J194" s="90"/>
      <c r="K194" s="37"/>
    </row>
    <row r="195" spans="1:10" s="1" customFormat="1" ht="12.75">
      <c r="A195" s="129" t="s">
        <v>165</v>
      </c>
      <c r="B195" s="129"/>
      <c r="C195" s="129"/>
      <c r="D195" s="129"/>
      <c r="J195" s="76"/>
    </row>
    <row r="196" s="1" customFormat="1" ht="12.75">
      <c r="J196" s="76"/>
    </row>
  </sheetData>
  <sheetProtection/>
  <mergeCells count="192">
    <mergeCell ref="H191:K191"/>
    <mergeCell ref="H193:K193"/>
    <mergeCell ref="A186:K186"/>
    <mergeCell ref="B187:C187"/>
    <mergeCell ref="D187:E187"/>
    <mergeCell ref="F187:G187"/>
    <mergeCell ref="B69:H69"/>
    <mergeCell ref="A170:F170"/>
    <mergeCell ref="B188:C188"/>
    <mergeCell ref="D188:E188"/>
    <mergeCell ref="B87:H87"/>
    <mergeCell ref="B78:H78"/>
    <mergeCell ref="B75:H75"/>
    <mergeCell ref="A147:F147"/>
    <mergeCell ref="A141:F141"/>
    <mergeCell ref="A171:F171"/>
    <mergeCell ref="B63:H63"/>
    <mergeCell ref="H187:K187"/>
    <mergeCell ref="H188:K188"/>
    <mergeCell ref="B70:H70"/>
    <mergeCell ref="B67:H67"/>
    <mergeCell ref="B77:H77"/>
    <mergeCell ref="B73:H73"/>
    <mergeCell ref="B74:H74"/>
    <mergeCell ref="B68:H68"/>
    <mergeCell ref="A168:F168"/>
    <mergeCell ref="G1:K1"/>
    <mergeCell ref="A23:G23"/>
    <mergeCell ref="K115:K116"/>
    <mergeCell ref="B66:H66"/>
    <mergeCell ref="B58:H58"/>
    <mergeCell ref="B56:H56"/>
    <mergeCell ref="B59:H59"/>
    <mergeCell ref="B61:H61"/>
    <mergeCell ref="B72:H72"/>
    <mergeCell ref="B79:H79"/>
    <mergeCell ref="A169:F169"/>
    <mergeCell ref="A167:F167"/>
    <mergeCell ref="A154:F154"/>
    <mergeCell ref="A146:F146"/>
    <mergeCell ref="A161:F161"/>
    <mergeCell ref="A152:F152"/>
    <mergeCell ref="B46:H46"/>
    <mergeCell ref="B41:H41"/>
    <mergeCell ref="B32:K32"/>
    <mergeCell ref="B34:K34"/>
    <mergeCell ref="A145:F145"/>
    <mergeCell ref="B71:H71"/>
    <mergeCell ref="B76:H76"/>
    <mergeCell ref="B82:H82"/>
    <mergeCell ref="B95:H95"/>
    <mergeCell ref="B92:H92"/>
    <mergeCell ref="B62:H62"/>
    <mergeCell ref="B36:K36"/>
    <mergeCell ref="A37:K37"/>
    <mergeCell ref="C40:K40"/>
    <mergeCell ref="B42:H42"/>
    <mergeCell ref="B43:H43"/>
    <mergeCell ref="B44:H44"/>
    <mergeCell ref="B50:H50"/>
    <mergeCell ref="B55:H55"/>
    <mergeCell ref="B52:H52"/>
    <mergeCell ref="B65:H65"/>
    <mergeCell ref="B64:H64"/>
    <mergeCell ref="B53:H53"/>
    <mergeCell ref="B54:H54"/>
    <mergeCell ref="D11:G11"/>
    <mergeCell ref="A15:G15"/>
    <mergeCell ref="A16:G16"/>
    <mergeCell ref="A24:G24"/>
    <mergeCell ref="A27:K27"/>
    <mergeCell ref="B47:H47"/>
    <mergeCell ref="B84:H84"/>
    <mergeCell ref="B86:H86"/>
    <mergeCell ref="B85:H85"/>
    <mergeCell ref="B80:H80"/>
    <mergeCell ref="B81:H81"/>
    <mergeCell ref="B90:H90"/>
    <mergeCell ref="B88:H88"/>
    <mergeCell ref="B83:H83"/>
    <mergeCell ref="B93:H93"/>
    <mergeCell ref="B94:H94"/>
    <mergeCell ref="B91:H91"/>
    <mergeCell ref="B89:H89"/>
    <mergeCell ref="B96:H96"/>
    <mergeCell ref="B103:H103"/>
    <mergeCell ref="B97:H97"/>
    <mergeCell ref="B104:H104"/>
    <mergeCell ref="B102:H102"/>
    <mergeCell ref="B99:H99"/>
    <mergeCell ref="B105:H105"/>
    <mergeCell ref="B98:H98"/>
    <mergeCell ref="A195:D195"/>
    <mergeCell ref="A191:D191"/>
    <mergeCell ref="A193:D193"/>
    <mergeCell ref="E192:F192"/>
    <mergeCell ref="E194:F194"/>
    <mergeCell ref="B107:H107"/>
    <mergeCell ref="B110:H110"/>
    <mergeCell ref="B106:H106"/>
    <mergeCell ref="A123:F123"/>
    <mergeCell ref="G115:G116"/>
    <mergeCell ref="B113:H113"/>
    <mergeCell ref="B111:H111"/>
    <mergeCell ref="A115:F116"/>
    <mergeCell ref="A120:F120"/>
    <mergeCell ref="A142:F142"/>
    <mergeCell ref="B108:H108"/>
    <mergeCell ref="A132:F132"/>
    <mergeCell ref="A131:F131"/>
    <mergeCell ref="A130:F130"/>
    <mergeCell ref="A127:F127"/>
    <mergeCell ref="B112:H112"/>
    <mergeCell ref="B109:H109"/>
    <mergeCell ref="A117:F117"/>
    <mergeCell ref="C114:K114"/>
    <mergeCell ref="B60:H60"/>
    <mergeCell ref="G6:K6"/>
    <mergeCell ref="A9:K9"/>
    <mergeCell ref="B49:H49"/>
    <mergeCell ref="B48:H48"/>
    <mergeCell ref="B45:H45"/>
    <mergeCell ref="A33:K33"/>
    <mergeCell ref="C30:K30"/>
    <mergeCell ref="A35:K35"/>
    <mergeCell ref="B51:H51"/>
    <mergeCell ref="G2:K2"/>
    <mergeCell ref="G7:K7"/>
    <mergeCell ref="B100:H100"/>
    <mergeCell ref="B101:H101"/>
    <mergeCell ref="A28:K28"/>
    <mergeCell ref="A155:F155"/>
    <mergeCell ref="G5:K5"/>
    <mergeCell ref="G3:K3"/>
    <mergeCell ref="G4:K4"/>
    <mergeCell ref="B57:H57"/>
    <mergeCell ref="A129:F129"/>
    <mergeCell ref="A128:F128"/>
    <mergeCell ref="A118:F118"/>
    <mergeCell ref="A126:F126"/>
    <mergeCell ref="A119:F119"/>
    <mergeCell ref="H115:H116"/>
    <mergeCell ref="I115:I116"/>
    <mergeCell ref="J115:J116"/>
    <mergeCell ref="A178:F178"/>
    <mergeCell ref="A179:F179"/>
    <mergeCell ref="A174:F174"/>
    <mergeCell ref="A121:F121"/>
    <mergeCell ref="A122:F122"/>
    <mergeCell ref="A124:F124"/>
    <mergeCell ref="A125:F125"/>
    <mergeCell ref="A149:F149"/>
    <mergeCell ref="A133:F133"/>
    <mergeCell ref="A136:F136"/>
    <mergeCell ref="A162:F162"/>
    <mergeCell ref="A144:F144"/>
    <mergeCell ref="A143:F143"/>
    <mergeCell ref="A134:F134"/>
    <mergeCell ref="A135:F135"/>
    <mergeCell ref="A157:F157"/>
    <mergeCell ref="A137:F137"/>
    <mergeCell ref="A160:F160"/>
    <mergeCell ref="A138:F138"/>
    <mergeCell ref="A153:F153"/>
    <mergeCell ref="A175:F175"/>
    <mergeCell ref="A176:F176"/>
    <mergeCell ref="F188:G188"/>
    <mergeCell ref="B184:C184"/>
    <mergeCell ref="D184:E184"/>
    <mergeCell ref="A182:K182"/>
    <mergeCell ref="B183:C183"/>
    <mergeCell ref="D183:E183"/>
    <mergeCell ref="A139:F139"/>
    <mergeCell ref="A140:F140"/>
    <mergeCell ref="A172:F172"/>
    <mergeCell ref="A159:F159"/>
    <mergeCell ref="A148:F148"/>
    <mergeCell ref="A180:F180"/>
    <mergeCell ref="A150:F150"/>
    <mergeCell ref="A164:F164"/>
    <mergeCell ref="A158:F158"/>
    <mergeCell ref="A156:F156"/>
    <mergeCell ref="A177:F177"/>
    <mergeCell ref="A173:F173"/>
    <mergeCell ref="A151:F151"/>
    <mergeCell ref="H183:K183"/>
    <mergeCell ref="F183:G183"/>
    <mergeCell ref="H184:K184"/>
    <mergeCell ref="F184:G184"/>
    <mergeCell ref="A165:F165"/>
    <mergeCell ref="A166:F166"/>
    <mergeCell ref="A163:F163"/>
  </mergeCells>
  <printOptions/>
  <pageMargins left="1.1811023622047245" right="0" top="0" bottom="0" header="0" footer="0"/>
  <pageSetup fitToHeight="6" fitToWidth="2" horizontalDpi="600" verticalDpi="600" orientation="portrait" paperSize="9" scale="70" r:id="rId1"/>
  <rowBreaks count="2" manualBreakCount="2">
    <brk id="39" max="255" man="1"/>
    <brk id="11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Сад</cp:lastModifiedBy>
  <cp:lastPrinted>2017-12-14T11:19:13Z</cp:lastPrinted>
  <dcterms:created xsi:type="dcterms:W3CDTF">2011-12-17T15:53:40Z</dcterms:created>
  <dcterms:modified xsi:type="dcterms:W3CDTF">2017-12-26T13:34:22Z</dcterms:modified>
  <cp:category/>
  <cp:version/>
  <cp:contentType/>
  <cp:contentStatus/>
</cp:coreProperties>
</file>